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45" windowHeight="4530" tabRatio="903" activeTab="0"/>
  </bookViews>
  <sheets>
    <sheet name="Расписание с 09.01.18 на сайт" sheetId="1" r:id="rId1"/>
    <sheet name="Расписание с 09.01.18 с перерыв" sheetId="2" r:id="rId2"/>
  </sheets>
  <definedNames>
    <definedName name="_xlnm.Print_Area" localSheetId="0">'Расписание с 09.01.18 на сайт'!$A$1:$S$187</definedName>
  </definedNames>
  <calcPr fullCalcOnLoad="1"/>
</workbook>
</file>

<file path=xl/sharedStrings.xml><?xml version="1.0" encoding="utf-8"?>
<sst xmlns="http://schemas.openxmlformats.org/spreadsheetml/2006/main" count="652" uniqueCount="151">
  <si>
    <t>Вт</t>
  </si>
  <si>
    <t>Пн</t>
  </si>
  <si>
    <t>Ср</t>
  </si>
  <si>
    <t>Чт</t>
  </si>
  <si>
    <t>Пт</t>
  </si>
  <si>
    <t>Сб</t>
  </si>
  <si>
    <t>Вс</t>
  </si>
  <si>
    <t>Вид спорта</t>
  </si>
  <si>
    <t>ФИО тренера</t>
  </si>
  <si>
    <t>№ п/п</t>
  </si>
  <si>
    <t xml:space="preserve"> часы занятий в неделю</t>
  </si>
  <si>
    <t>Наименование группы, кол. человек</t>
  </si>
  <si>
    <t xml:space="preserve">ТЭ-1                   13 чел.                </t>
  </si>
  <si>
    <t>парк им. Кирова</t>
  </si>
  <si>
    <t>Беляев Алексей Анатольевич</t>
  </si>
  <si>
    <t>рукопашный бой</t>
  </si>
  <si>
    <t>Гаврилов Максим Александрович</t>
  </si>
  <si>
    <t>Багаутдинов Линар Фанилович</t>
  </si>
  <si>
    <t>ушу</t>
  </si>
  <si>
    <t>Баженов Павел Борисович</t>
  </si>
  <si>
    <t>ЭНП-1               18 чел.</t>
  </si>
  <si>
    <t>ЭНП-1               10 чел.</t>
  </si>
  <si>
    <t>Бахмутов Дмитрий Александрович</t>
  </si>
  <si>
    <t>Восточное боевое единоборство</t>
  </si>
  <si>
    <t>Бельков Александр Александрович</t>
  </si>
  <si>
    <t>Горбанева Елена Юрьевна</t>
  </si>
  <si>
    <t>ЭНП-2               17 чел.</t>
  </si>
  <si>
    <t>Громов Алексей Алексеевич</t>
  </si>
  <si>
    <t>Закиров Альберт Ильдусович</t>
  </si>
  <si>
    <t>восточное боевое единоборство</t>
  </si>
  <si>
    <t>каратэ</t>
  </si>
  <si>
    <t>Капралова Марина Валерьевна</t>
  </si>
  <si>
    <t xml:space="preserve">ТЭ-3                   10 чел.                </t>
  </si>
  <si>
    <t>Лядова Марина Витальевна</t>
  </si>
  <si>
    <t>Осколков Александр Владимирович</t>
  </si>
  <si>
    <t xml:space="preserve">ЭНП-1                   20 чел.                </t>
  </si>
  <si>
    <t>Пискунова Жанна Владимровна</t>
  </si>
  <si>
    <t xml:space="preserve">ЭНП-1                   18 чел.                </t>
  </si>
  <si>
    <t>Плотников Роман Анатольевич</t>
  </si>
  <si>
    <t>Пушкарев Константин Михайлович</t>
  </si>
  <si>
    <t xml:space="preserve">ТЭ-3                   1 чел.                </t>
  </si>
  <si>
    <t xml:space="preserve">ТЭ-1                  9 чел.                </t>
  </si>
  <si>
    <t>Хачатрян Андраник Володяевич</t>
  </si>
  <si>
    <t>Чибирев Сергей Владимирович</t>
  </si>
  <si>
    <t>Заместитель директора                                              Новикова Л.Ю.</t>
  </si>
  <si>
    <t xml:space="preserve">ТЭ-4                   6 чел.                </t>
  </si>
  <si>
    <t>МДС, Советская, 35</t>
  </si>
  <si>
    <t xml:space="preserve">ЭНП-3                   20 чел.                </t>
  </si>
  <si>
    <t>ДОСААФ, Красноармейская, 130</t>
  </si>
  <si>
    <t>43 шк., м/зал</t>
  </si>
  <si>
    <t xml:space="preserve"> </t>
  </si>
  <si>
    <t xml:space="preserve">ТЭ-1                   12 чел.                </t>
  </si>
  <si>
    <t>Козий парк</t>
  </si>
  <si>
    <t>СК Платформа, 9 Января</t>
  </si>
  <si>
    <t>МДС, Советская 35</t>
  </si>
  <si>
    <t>ст. Зенит</t>
  </si>
  <si>
    <t>шк. 71, с/зал</t>
  </si>
  <si>
    <t>шк. 40, с/зал</t>
  </si>
  <si>
    <t>48 шк., актовый зал</t>
  </si>
  <si>
    <t>57 шк., с/зал</t>
  </si>
  <si>
    <t>68 шк., с/зал</t>
  </si>
  <si>
    <t>50 шк., с/зал</t>
  </si>
  <si>
    <t>шк.63, с/зал</t>
  </si>
  <si>
    <t>16 шк., малый зал</t>
  </si>
  <si>
    <t>71 шк., с/зал</t>
  </si>
  <si>
    <t>10 шк., с/зал</t>
  </si>
  <si>
    <t>77 шк., с/зал</t>
  </si>
  <si>
    <t>22 шк., малый с/зал</t>
  </si>
  <si>
    <t>87 шк., с/зал зеленый</t>
  </si>
  <si>
    <t>87 шк., с/зал желтый</t>
  </si>
  <si>
    <t xml:space="preserve">ЭССМ-1                  3 чел.                </t>
  </si>
  <si>
    <t>СК Ижсталь, тренажерный зал</t>
  </si>
  <si>
    <t>97 шк., 2 корпус, с/зал</t>
  </si>
  <si>
    <t>Поварницын Станислав Андреевич</t>
  </si>
  <si>
    <t xml:space="preserve">ТЭ-4                          9 чел.                </t>
  </si>
  <si>
    <t xml:space="preserve">ТЭ-3                            1 чел.                </t>
  </si>
  <si>
    <t xml:space="preserve">ТЭ-4                     7 чел.                </t>
  </si>
  <si>
    <t>ЭНП-1               17 чел.</t>
  </si>
  <si>
    <t xml:space="preserve">ТЭ-3                   4 чел.                </t>
  </si>
  <si>
    <t xml:space="preserve">ЭНП-2                   14 чел.                </t>
  </si>
  <si>
    <t xml:space="preserve">ТЭ-1                  12 чел.                </t>
  </si>
  <si>
    <t>школа Гармония, 1 корпус</t>
  </si>
  <si>
    <t>59 шк.</t>
  </si>
  <si>
    <t>СДЮСШОР, Молодежная, 28</t>
  </si>
  <si>
    <t xml:space="preserve">ТЭ-1                      10 чел.                </t>
  </si>
  <si>
    <t>ЭНП-2 _ушу_               1 чел.</t>
  </si>
  <si>
    <t>ЭНП-2 _кик_               12 чел.</t>
  </si>
  <si>
    <t>ЭНП-3               5 чел.</t>
  </si>
  <si>
    <t>ЭНП-2               9 чел.</t>
  </si>
  <si>
    <t xml:space="preserve">ТЭ-1                   15 чел.                </t>
  </si>
  <si>
    <t>ЭНП-2               15 чел.</t>
  </si>
  <si>
    <t>48 шк., с/зал</t>
  </si>
  <si>
    <t xml:space="preserve">ТЭ-2                   11 чел.                </t>
  </si>
  <si>
    <t xml:space="preserve">ТЭ-1                   10 чел.                </t>
  </si>
  <si>
    <t xml:space="preserve">ТЭ-2                   4 чел.               </t>
  </si>
  <si>
    <t xml:space="preserve">ЭНП-2                   17 чел.                </t>
  </si>
  <si>
    <t xml:space="preserve">ТЭ-1                   7 чел.                </t>
  </si>
  <si>
    <t xml:space="preserve">ЭНП-1                   13 чел.                </t>
  </si>
  <si>
    <t xml:space="preserve">ЭНП-1                   14 чел.                </t>
  </si>
  <si>
    <t xml:space="preserve">ЭНП-3                   11 чел.                </t>
  </si>
  <si>
    <t>ЭНП-1               16 чел.</t>
  </si>
  <si>
    <t>97 шк., с/з</t>
  </si>
  <si>
    <t xml:space="preserve">ЭССМ-2                   5 чел.                </t>
  </si>
  <si>
    <t xml:space="preserve">ТЭ-2                   7 чел.                </t>
  </si>
  <si>
    <t xml:space="preserve">ЭССМ-1                   2 чел.                </t>
  </si>
  <si>
    <t>ЭНП-1               20 чел.</t>
  </si>
  <si>
    <t>СДЮСШОР по волейболу и гимнастике, Молодежная, 28</t>
  </si>
  <si>
    <t>Парк С.М.Кирова</t>
  </si>
  <si>
    <t>ЦПКИО им. Кирова</t>
  </si>
  <si>
    <t>шк.86, с/зал</t>
  </si>
  <si>
    <t>Касьянов Николай Владимирович</t>
  </si>
  <si>
    <t>АСТ, Автономная, 81</t>
  </si>
  <si>
    <t>УТВЕРЖДАЮ
Директор МБУ "СШ единоборств"
_________________Гаврилов М.А.
"____" ______________ 2018 г.</t>
  </si>
  <si>
    <t>Расписание тренировочных занятий МБУ "СШ единоборств"  с 09.01.2018 г.</t>
  </si>
  <si>
    <t>ЭНП-1   20 чел</t>
  </si>
  <si>
    <t xml:space="preserve">ТЭ-4                            10 чел.                </t>
  </si>
  <si>
    <t>Парк Космонавтов</t>
  </si>
  <si>
    <t xml:space="preserve">ЭНП-2                   19 чел.                </t>
  </si>
  <si>
    <t xml:space="preserve">ЭССМ-2                   4 чел.                </t>
  </si>
  <si>
    <t>ТЭ-1      16 чел.</t>
  </si>
  <si>
    <t>ЭНП-2               18 чел.</t>
  </si>
  <si>
    <t xml:space="preserve">ТЭ-1                  7 чел.                </t>
  </si>
  <si>
    <t xml:space="preserve">ЭНП-2                   20 чел.                </t>
  </si>
  <si>
    <t xml:space="preserve">ЭССМ-2                   8 чел.                </t>
  </si>
  <si>
    <t xml:space="preserve">ЭССМ-2                   6 чел.                </t>
  </si>
  <si>
    <t xml:space="preserve">ТЭ-4                   10 чел.                </t>
  </si>
  <si>
    <t>ЭНП-2  _ушу_   13 чел.</t>
  </si>
  <si>
    <t>ЭНП-2 _ушу_               17 чел.</t>
  </si>
  <si>
    <t>ТЭ-2 _кик_               11 чел.</t>
  </si>
  <si>
    <t>ТЭ-1 _кик_               9 чел.</t>
  </si>
  <si>
    <t xml:space="preserve">ТЭ-3                  9 чел.                </t>
  </si>
  <si>
    <t xml:space="preserve">ТЭ-3                            4 чел.                </t>
  </si>
  <si>
    <t xml:space="preserve">ТЭ-2                   15 чел.                </t>
  </si>
  <si>
    <t>ЭНП-2               13 чел.</t>
  </si>
  <si>
    <t xml:space="preserve">ТЭ-4   _кик_                     7 чел.                </t>
  </si>
  <si>
    <t xml:space="preserve">ТЭ-3 _кик_                 11 чел.                </t>
  </si>
  <si>
    <t>кикбоксинг</t>
  </si>
  <si>
    <t>ЭНП-2               12 чел.</t>
  </si>
  <si>
    <t xml:space="preserve">ЭССМ-2                  7 чел.                </t>
  </si>
  <si>
    <t>ТЭ-4         8 чел.</t>
  </si>
  <si>
    <t xml:space="preserve">ТЭ-3                   6 чел.                </t>
  </si>
  <si>
    <t>ЭНП-2    17 чел.</t>
  </si>
  <si>
    <t>ЭНП-3               17 чел.</t>
  </si>
  <si>
    <t xml:space="preserve">ТЭ-2                   10 чел.                </t>
  </si>
  <si>
    <t xml:space="preserve">ЭНП-2                   8 чел.                </t>
  </si>
  <si>
    <t xml:space="preserve">ТЭ-4                   1 чел.                </t>
  </si>
  <si>
    <t>ТЭ-1         8 чел.</t>
  </si>
  <si>
    <t>ТЭ-1         14 чел.</t>
  </si>
  <si>
    <t>ЭНП-1      15 чел.</t>
  </si>
  <si>
    <t xml:space="preserve">Сергеев Ирек Рахимьянович </t>
  </si>
  <si>
    <t>63 шк., сп/зал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</si>
</sst>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 applyProtection="1">
      <alignment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1" fillId="0" borderId="15" xfId="0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40" fillId="0" borderId="12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18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164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22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164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/>
    </xf>
    <xf numFmtId="0" fontId="41" fillId="0" borderId="16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24" xfId="0" applyFont="1" applyFill="1" applyBorder="1" applyAlignment="1">
      <alignment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26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27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28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164" fontId="2" fillId="0" borderId="30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164" fontId="2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164" fontId="2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164" fontId="2" fillId="0" borderId="39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164" fontId="2" fillId="0" borderId="40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41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41" fillId="0" borderId="43" xfId="0" applyFont="1" applyFill="1" applyBorder="1" applyAlignment="1">
      <alignment horizontal="center" vertical="center"/>
    </xf>
    <xf numFmtId="0" fontId="41" fillId="0" borderId="44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164" fontId="2" fillId="0" borderId="48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49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164" fontId="2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4" fillId="34" borderId="28" xfId="0" applyFont="1" applyFill="1" applyBorder="1" applyAlignment="1" applyProtection="1">
      <alignment horizontal="center" vertical="center" wrapText="1"/>
      <protection locked="0"/>
    </xf>
    <xf numFmtId="0" fontId="4" fillId="34" borderId="21" xfId="0" applyFont="1" applyFill="1" applyBorder="1" applyAlignment="1" applyProtection="1">
      <alignment horizontal="center" vertical="center" wrapText="1"/>
      <protection locked="0"/>
    </xf>
    <xf numFmtId="0" fontId="4" fillId="34" borderId="37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7"/>
  <sheetViews>
    <sheetView tabSelected="1" view="pageBreakPreview" zoomScale="77" zoomScaleSheetLayoutView="77" workbookViewId="0" topLeftCell="A121">
      <selection activeCell="F142" sqref="F142:G142"/>
    </sheetView>
  </sheetViews>
  <sheetFormatPr defaultColWidth="9.140625" defaultRowHeight="15"/>
  <cols>
    <col min="1" max="1" width="5.140625" style="47" customWidth="1"/>
    <col min="2" max="2" width="18.00390625" style="22" customWidth="1"/>
    <col min="3" max="3" width="16.421875" style="22" customWidth="1"/>
    <col min="4" max="4" width="8.140625" style="22" customWidth="1"/>
    <col min="5" max="5" width="9.421875" style="22" customWidth="1"/>
    <col min="6" max="19" width="11.28125" style="22" customWidth="1"/>
    <col min="20" max="20" width="9.140625" style="22" customWidth="1"/>
    <col min="21" max="22" width="10.140625" style="0" customWidth="1"/>
  </cols>
  <sheetData>
    <row r="1" spans="1:20" s="1" customFormat="1" ht="66" customHeight="1">
      <c r="A1" s="43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11" t="s">
        <v>112</v>
      </c>
      <c r="Q1" s="111"/>
      <c r="R1" s="111"/>
      <c r="S1" s="111"/>
      <c r="T1" s="4"/>
    </row>
    <row r="2" spans="1:20" s="2" customFormat="1" ht="15.75" customHeight="1">
      <c r="A2" s="112" t="s">
        <v>113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44"/>
    </row>
    <row r="3" spans="1:20" s="1" customFormat="1" ht="12.75">
      <c r="A3" s="4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1" customFormat="1" ht="13.5" thickBot="1">
      <c r="A4" s="4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3" customFormat="1" ht="69.75" customHeight="1" thickBot="1">
      <c r="A5" s="27" t="s">
        <v>9</v>
      </c>
      <c r="B5" s="15" t="s">
        <v>8</v>
      </c>
      <c r="C5" s="15" t="s">
        <v>7</v>
      </c>
      <c r="D5" s="15" t="s">
        <v>10</v>
      </c>
      <c r="E5" s="15" t="s">
        <v>11</v>
      </c>
      <c r="F5" s="109" t="s">
        <v>1</v>
      </c>
      <c r="G5" s="113"/>
      <c r="H5" s="109" t="s">
        <v>0</v>
      </c>
      <c r="I5" s="113"/>
      <c r="J5" s="109" t="s">
        <v>2</v>
      </c>
      <c r="K5" s="113"/>
      <c r="L5" s="109" t="s">
        <v>3</v>
      </c>
      <c r="M5" s="113"/>
      <c r="N5" s="109" t="s">
        <v>4</v>
      </c>
      <c r="O5" s="113"/>
      <c r="P5" s="109" t="s">
        <v>5</v>
      </c>
      <c r="Q5" s="113"/>
      <c r="R5" s="109" t="s">
        <v>6</v>
      </c>
      <c r="S5" s="110"/>
      <c r="T5" s="45"/>
    </row>
    <row r="6" spans="1:19" s="4" customFormat="1" ht="19.5" customHeight="1">
      <c r="A6" s="77">
        <v>1</v>
      </c>
      <c r="B6" s="62" t="s">
        <v>16</v>
      </c>
      <c r="C6" s="62" t="s">
        <v>15</v>
      </c>
      <c r="D6" s="82">
        <f>SUM(F8:S8)</f>
        <v>0.1875</v>
      </c>
      <c r="E6" s="83" t="s">
        <v>114</v>
      </c>
      <c r="F6" s="53" t="s">
        <v>81</v>
      </c>
      <c r="G6" s="53"/>
      <c r="H6" s="75"/>
      <c r="I6" s="75"/>
      <c r="J6" s="53" t="s">
        <v>81</v>
      </c>
      <c r="K6" s="53"/>
      <c r="L6" s="53"/>
      <c r="M6" s="53"/>
      <c r="N6" s="53" t="s">
        <v>81</v>
      </c>
      <c r="O6" s="53"/>
      <c r="P6" s="75"/>
      <c r="Q6" s="75"/>
      <c r="R6" s="75"/>
      <c r="S6" s="76"/>
    </row>
    <row r="7" spans="1:19" s="4" customFormat="1" ht="19.5" customHeight="1">
      <c r="A7" s="78"/>
      <c r="B7" s="63"/>
      <c r="C7" s="63"/>
      <c r="D7" s="55"/>
      <c r="E7" s="69"/>
      <c r="F7" s="5">
        <v>0.75</v>
      </c>
      <c r="G7" s="5">
        <v>0.8125</v>
      </c>
      <c r="H7" s="5"/>
      <c r="I7" s="5"/>
      <c r="J7" s="5">
        <v>0.75</v>
      </c>
      <c r="K7" s="5">
        <v>0.8125</v>
      </c>
      <c r="L7" s="5"/>
      <c r="M7" s="5"/>
      <c r="N7" s="5">
        <v>0.75</v>
      </c>
      <c r="O7" s="5">
        <v>0.8125</v>
      </c>
      <c r="P7" s="5"/>
      <c r="Q7" s="5"/>
      <c r="R7" s="5"/>
      <c r="S7" s="6"/>
    </row>
    <row r="8" spans="1:19" s="4" customFormat="1" ht="19.5" customHeight="1" thickBot="1">
      <c r="A8" s="79"/>
      <c r="B8" s="80"/>
      <c r="C8" s="80"/>
      <c r="D8" s="67"/>
      <c r="E8" s="70"/>
      <c r="F8" s="67">
        <f>G7-F7</f>
        <v>0.0625</v>
      </c>
      <c r="G8" s="67"/>
      <c r="H8" s="67">
        <f>I7-H7</f>
        <v>0</v>
      </c>
      <c r="I8" s="67"/>
      <c r="J8" s="67">
        <f>K7-J7</f>
        <v>0.0625</v>
      </c>
      <c r="K8" s="67"/>
      <c r="L8" s="67">
        <f>M7-L7</f>
        <v>0</v>
      </c>
      <c r="M8" s="67"/>
      <c r="N8" s="67">
        <f>O7-N7</f>
        <v>0.0625</v>
      </c>
      <c r="O8" s="67"/>
      <c r="P8" s="67">
        <f>Q7-P7</f>
        <v>0</v>
      </c>
      <c r="Q8" s="67"/>
      <c r="R8" s="67">
        <f>S7-R7</f>
        <v>0</v>
      </c>
      <c r="S8" s="68"/>
    </row>
    <row r="9" spans="1:20" s="9" customFormat="1" ht="5.25" customHeight="1" thickBot="1">
      <c r="A9" s="48"/>
      <c r="B9" s="21"/>
      <c r="C9" s="21"/>
      <c r="D9" s="49"/>
      <c r="E9" s="21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17"/>
    </row>
    <row r="10" spans="1:19" s="4" customFormat="1" ht="24.75" customHeight="1">
      <c r="A10" s="77">
        <v>2</v>
      </c>
      <c r="B10" s="62" t="s">
        <v>17</v>
      </c>
      <c r="C10" s="83" t="s">
        <v>18</v>
      </c>
      <c r="D10" s="59">
        <f>SUM(F12:S12)+R15</f>
        <v>0.2916666666666667</v>
      </c>
      <c r="E10" s="62" t="s">
        <v>126</v>
      </c>
      <c r="F10" s="75"/>
      <c r="G10" s="75"/>
      <c r="H10" s="75"/>
      <c r="I10" s="75"/>
      <c r="J10" s="75" t="s">
        <v>82</v>
      </c>
      <c r="K10" s="75"/>
      <c r="L10" s="99"/>
      <c r="M10" s="100"/>
      <c r="N10" s="75"/>
      <c r="O10" s="75"/>
      <c r="P10" s="75" t="s">
        <v>46</v>
      </c>
      <c r="Q10" s="75"/>
      <c r="R10" s="75" t="s">
        <v>83</v>
      </c>
      <c r="S10" s="76"/>
    </row>
    <row r="11" spans="1:19" s="4" customFormat="1" ht="19.5" customHeight="1">
      <c r="A11" s="78"/>
      <c r="B11" s="63"/>
      <c r="C11" s="69"/>
      <c r="D11" s="60"/>
      <c r="E11" s="63"/>
      <c r="F11" s="5"/>
      <c r="G11" s="5"/>
      <c r="H11" s="5"/>
      <c r="I11" s="5"/>
      <c r="J11" s="5">
        <v>0.3958333333333333</v>
      </c>
      <c r="K11" s="5">
        <v>0.4791666666666667</v>
      </c>
      <c r="L11" s="5"/>
      <c r="M11" s="5"/>
      <c r="N11" s="5"/>
      <c r="O11" s="5"/>
      <c r="P11" s="5">
        <v>0.375</v>
      </c>
      <c r="Q11" s="5">
        <v>0.4583333333333333</v>
      </c>
      <c r="R11" s="5">
        <v>0.4791666666666667</v>
      </c>
      <c r="S11" s="6">
        <v>0.5208333333333334</v>
      </c>
    </row>
    <row r="12" spans="1:19" s="4" customFormat="1" ht="19.5" customHeight="1">
      <c r="A12" s="78"/>
      <c r="B12" s="63"/>
      <c r="C12" s="69"/>
      <c r="D12" s="60"/>
      <c r="E12" s="63"/>
      <c r="F12" s="84">
        <f>G11-F11</f>
        <v>0</v>
      </c>
      <c r="G12" s="84"/>
      <c r="H12" s="84">
        <f>I11-H11</f>
        <v>0</v>
      </c>
      <c r="I12" s="84"/>
      <c r="J12" s="84">
        <f>K11-J11</f>
        <v>0.08333333333333337</v>
      </c>
      <c r="K12" s="84"/>
      <c r="L12" s="84">
        <f>M11-L11</f>
        <v>0</v>
      </c>
      <c r="M12" s="84"/>
      <c r="N12" s="84">
        <f>O11-N11</f>
        <v>0</v>
      </c>
      <c r="O12" s="84"/>
      <c r="P12" s="84">
        <f>Q11-P11</f>
        <v>0.08333333333333331</v>
      </c>
      <c r="Q12" s="84"/>
      <c r="R12" s="84">
        <f>S11-R11</f>
        <v>0.041666666666666685</v>
      </c>
      <c r="S12" s="108"/>
    </row>
    <row r="13" spans="1:19" s="4" customFormat="1" ht="19.5" customHeight="1">
      <c r="A13" s="78"/>
      <c r="B13" s="63"/>
      <c r="C13" s="69"/>
      <c r="D13" s="60"/>
      <c r="E13" s="63"/>
      <c r="F13" s="51"/>
      <c r="G13" s="52"/>
      <c r="H13" s="53"/>
      <c r="I13" s="53"/>
      <c r="J13" s="51"/>
      <c r="K13" s="52"/>
      <c r="L13" s="51"/>
      <c r="M13" s="52"/>
      <c r="N13" s="51"/>
      <c r="O13" s="52"/>
      <c r="P13" s="53"/>
      <c r="Q13" s="53"/>
      <c r="R13" s="53" t="s">
        <v>46</v>
      </c>
      <c r="S13" s="54"/>
    </row>
    <row r="14" spans="1:19" s="4" customFormat="1" ht="19.5" customHeight="1">
      <c r="A14" s="78"/>
      <c r="B14" s="63"/>
      <c r="C14" s="69"/>
      <c r="D14" s="60"/>
      <c r="E14" s="63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>
        <v>0.4791666666666667</v>
      </c>
      <c r="S14" s="6">
        <v>0.5625</v>
      </c>
    </row>
    <row r="15" spans="1:19" s="4" customFormat="1" ht="19.5" customHeight="1">
      <c r="A15" s="78"/>
      <c r="B15" s="63"/>
      <c r="C15" s="69"/>
      <c r="D15" s="61"/>
      <c r="E15" s="64"/>
      <c r="F15" s="55">
        <f>G14-F14</f>
        <v>0</v>
      </c>
      <c r="G15" s="55"/>
      <c r="H15" s="55">
        <f>I14-H14</f>
        <v>0</v>
      </c>
      <c r="I15" s="55"/>
      <c r="J15" s="56">
        <f>K14-J14</f>
        <v>0</v>
      </c>
      <c r="K15" s="57"/>
      <c r="L15" s="55">
        <f>M14-L14</f>
        <v>0</v>
      </c>
      <c r="M15" s="55"/>
      <c r="N15" s="55">
        <f>O14-N14</f>
        <v>0</v>
      </c>
      <c r="O15" s="55"/>
      <c r="P15" s="55">
        <f>Q14-P14</f>
        <v>0</v>
      </c>
      <c r="Q15" s="55"/>
      <c r="R15" s="55">
        <f>S14-R14</f>
        <v>0.08333333333333331</v>
      </c>
      <c r="S15" s="58"/>
    </row>
    <row r="16" spans="1:19" s="4" customFormat="1" ht="19.5" customHeight="1">
      <c r="A16" s="78"/>
      <c r="B16" s="63"/>
      <c r="C16" s="69"/>
      <c r="D16" s="84">
        <f>SUM(F18:S18)</f>
        <v>0.29166666666666663</v>
      </c>
      <c r="E16" s="69" t="s">
        <v>127</v>
      </c>
      <c r="F16" s="51" t="s">
        <v>82</v>
      </c>
      <c r="G16" s="52"/>
      <c r="H16" s="53"/>
      <c r="I16" s="53"/>
      <c r="J16" s="51" t="s">
        <v>82</v>
      </c>
      <c r="K16" s="52"/>
      <c r="L16" s="51" t="s">
        <v>82</v>
      </c>
      <c r="M16" s="52"/>
      <c r="N16" s="51"/>
      <c r="O16" s="52"/>
      <c r="P16" s="53"/>
      <c r="Q16" s="53"/>
      <c r="R16" s="53" t="s">
        <v>83</v>
      </c>
      <c r="S16" s="54"/>
    </row>
    <row r="17" spans="1:19" s="4" customFormat="1" ht="19.5" customHeight="1">
      <c r="A17" s="78"/>
      <c r="B17" s="63"/>
      <c r="C17" s="69"/>
      <c r="D17" s="60"/>
      <c r="E17" s="69"/>
      <c r="F17" s="5">
        <v>0.6666666666666666</v>
      </c>
      <c r="G17" s="5">
        <v>0.7291666666666666</v>
      </c>
      <c r="H17" s="5"/>
      <c r="I17" s="5"/>
      <c r="J17" s="5">
        <v>0.6666666666666666</v>
      </c>
      <c r="K17" s="5">
        <v>0.7291666666666666</v>
      </c>
      <c r="L17" s="5">
        <v>0.6875</v>
      </c>
      <c r="M17" s="5">
        <v>0.7708333333333334</v>
      </c>
      <c r="N17" s="5"/>
      <c r="O17" s="5"/>
      <c r="P17" s="5"/>
      <c r="Q17" s="5"/>
      <c r="R17" s="5">
        <v>0.5208333333333334</v>
      </c>
      <c r="S17" s="6">
        <v>0.6041666666666666</v>
      </c>
    </row>
    <row r="18" spans="1:19" s="4" customFormat="1" ht="19.5" customHeight="1">
      <c r="A18" s="78"/>
      <c r="B18" s="63"/>
      <c r="C18" s="69"/>
      <c r="D18" s="61"/>
      <c r="E18" s="69"/>
      <c r="F18" s="55">
        <f>G17-F17</f>
        <v>0.0625</v>
      </c>
      <c r="G18" s="55"/>
      <c r="H18" s="55">
        <f>I17-H17</f>
        <v>0</v>
      </c>
      <c r="I18" s="55"/>
      <c r="J18" s="56">
        <f>K17-J17</f>
        <v>0.0625</v>
      </c>
      <c r="K18" s="57"/>
      <c r="L18" s="55">
        <f>M17-L17</f>
        <v>0.08333333333333337</v>
      </c>
      <c r="M18" s="55"/>
      <c r="N18" s="55">
        <f>O17-N17</f>
        <v>0</v>
      </c>
      <c r="O18" s="55"/>
      <c r="P18" s="55">
        <f>Q17-P17</f>
        <v>0</v>
      </c>
      <c r="Q18" s="55"/>
      <c r="R18" s="55">
        <f>S17-R17</f>
        <v>0.08333333333333326</v>
      </c>
      <c r="S18" s="58"/>
    </row>
    <row r="19" spans="1:19" s="4" customFormat="1" ht="24" customHeight="1">
      <c r="A19" s="78"/>
      <c r="B19" s="63"/>
      <c r="C19" s="63" t="s">
        <v>136</v>
      </c>
      <c r="D19" s="84">
        <f>SUM(F21:S21)</f>
        <v>0.3750000000000001</v>
      </c>
      <c r="E19" s="69" t="s">
        <v>128</v>
      </c>
      <c r="F19" s="51" t="s">
        <v>82</v>
      </c>
      <c r="G19" s="52"/>
      <c r="H19" s="53"/>
      <c r="I19" s="53"/>
      <c r="J19" s="51" t="s">
        <v>82</v>
      </c>
      <c r="K19" s="52"/>
      <c r="L19" s="51" t="s">
        <v>83</v>
      </c>
      <c r="M19" s="52"/>
      <c r="N19" s="51"/>
      <c r="O19" s="52"/>
      <c r="P19" s="53" t="s">
        <v>46</v>
      </c>
      <c r="Q19" s="53"/>
      <c r="R19" s="53" t="s">
        <v>46</v>
      </c>
      <c r="S19" s="54"/>
    </row>
    <row r="20" spans="1:19" s="4" customFormat="1" ht="19.5" customHeight="1">
      <c r="A20" s="78"/>
      <c r="B20" s="63"/>
      <c r="C20" s="63"/>
      <c r="D20" s="60"/>
      <c r="E20" s="69"/>
      <c r="F20" s="5">
        <v>0.7326388888888888</v>
      </c>
      <c r="G20" s="5">
        <v>0.8159722222222222</v>
      </c>
      <c r="H20" s="5"/>
      <c r="I20" s="5"/>
      <c r="J20" s="5">
        <v>0.7326388888888888</v>
      </c>
      <c r="K20" s="5">
        <v>0.8159722222222222</v>
      </c>
      <c r="L20" s="5">
        <v>0.7916666666666666</v>
      </c>
      <c r="M20" s="5">
        <v>0.8541666666666666</v>
      </c>
      <c r="N20" s="5"/>
      <c r="O20" s="5"/>
      <c r="P20" s="5">
        <v>0.75</v>
      </c>
      <c r="Q20" s="5">
        <v>0.8333333333333334</v>
      </c>
      <c r="R20" s="5">
        <v>0.3958333333333333</v>
      </c>
      <c r="S20" s="6">
        <v>0.4583333333333333</v>
      </c>
    </row>
    <row r="21" spans="1:19" s="4" customFormat="1" ht="20.25" customHeight="1">
      <c r="A21" s="78"/>
      <c r="B21" s="63"/>
      <c r="C21" s="63"/>
      <c r="D21" s="61"/>
      <c r="E21" s="69"/>
      <c r="F21" s="55">
        <f>G20-F20</f>
        <v>0.08333333333333337</v>
      </c>
      <c r="G21" s="55"/>
      <c r="H21" s="55">
        <f>I20-H20</f>
        <v>0</v>
      </c>
      <c r="I21" s="55"/>
      <c r="J21" s="56">
        <f>K20-J20</f>
        <v>0.08333333333333337</v>
      </c>
      <c r="K21" s="57"/>
      <c r="L21" s="55">
        <f>M20-L20</f>
        <v>0.0625</v>
      </c>
      <c r="M21" s="55"/>
      <c r="N21" s="55">
        <f>O20-N20</f>
        <v>0</v>
      </c>
      <c r="O21" s="55"/>
      <c r="P21" s="55">
        <f>Q20-P20</f>
        <v>0.08333333333333337</v>
      </c>
      <c r="Q21" s="55"/>
      <c r="R21" s="55">
        <f>S20-R20</f>
        <v>0.0625</v>
      </c>
      <c r="S21" s="58"/>
    </row>
    <row r="22" spans="1:19" s="4" customFormat="1" ht="22.5" customHeight="1">
      <c r="A22" s="78"/>
      <c r="B22" s="63"/>
      <c r="C22" s="63"/>
      <c r="D22" s="55">
        <f>SUM(F24:S24)</f>
        <v>0.3750000000000001</v>
      </c>
      <c r="E22" s="69" t="s">
        <v>129</v>
      </c>
      <c r="F22" s="51" t="s">
        <v>82</v>
      </c>
      <c r="G22" s="52"/>
      <c r="H22" s="53"/>
      <c r="I22" s="53"/>
      <c r="J22" s="51" t="s">
        <v>82</v>
      </c>
      <c r="K22" s="52"/>
      <c r="L22" s="51" t="s">
        <v>83</v>
      </c>
      <c r="M22" s="52"/>
      <c r="N22" s="65"/>
      <c r="O22" s="65"/>
      <c r="P22" s="53" t="s">
        <v>46</v>
      </c>
      <c r="Q22" s="53"/>
      <c r="R22" s="53" t="s">
        <v>46</v>
      </c>
      <c r="S22" s="54"/>
    </row>
    <row r="23" spans="1:19" s="4" customFormat="1" ht="19.5" customHeight="1">
      <c r="A23" s="78"/>
      <c r="B23" s="63"/>
      <c r="C23" s="63"/>
      <c r="D23" s="55"/>
      <c r="E23" s="69"/>
      <c r="F23" s="5">
        <v>0.7326388888888888</v>
      </c>
      <c r="G23" s="5">
        <v>0.8159722222222222</v>
      </c>
      <c r="H23" s="5"/>
      <c r="I23" s="5"/>
      <c r="J23" s="5">
        <v>0.7326388888888888</v>
      </c>
      <c r="K23" s="5">
        <v>0.8159722222222222</v>
      </c>
      <c r="L23" s="5">
        <v>0.7916666666666666</v>
      </c>
      <c r="M23" s="5">
        <v>0.8541666666666666</v>
      </c>
      <c r="N23" s="5"/>
      <c r="O23" s="5"/>
      <c r="P23" s="5">
        <v>0.75</v>
      </c>
      <c r="Q23" s="5">
        <v>0.8333333333333334</v>
      </c>
      <c r="R23" s="5">
        <v>0.3958333333333333</v>
      </c>
      <c r="S23" s="6">
        <v>0.4583333333333333</v>
      </c>
    </row>
    <row r="24" spans="1:19" s="4" customFormat="1" ht="19.5" customHeight="1" thickBot="1">
      <c r="A24" s="79"/>
      <c r="B24" s="80"/>
      <c r="C24" s="80"/>
      <c r="D24" s="67"/>
      <c r="E24" s="70"/>
      <c r="F24" s="87">
        <f>G23-F23</f>
        <v>0.08333333333333337</v>
      </c>
      <c r="G24" s="88"/>
      <c r="H24" s="67">
        <f>I23-H23</f>
        <v>0</v>
      </c>
      <c r="I24" s="67"/>
      <c r="J24" s="67">
        <f>K23-J23</f>
        <v>0.08333333333333337</v>
      </c>
      <c r="K24" s="67"/>
      <c r="L24" s="67">
        <f>M23-L23</f>
        <v>0.0625</v>
      </c>
      <c r="M24" s="67"/>
      <c r="N24" s="67">
        <f>O23-N23</f>
        <v>0</v>
      </c>
      <c r="O24" s="67"/>
      <c r="P24" s="67">
        <f>Q23-P23</f>
        <v>0.08333333333333337</v>
      </c>
      <c r="Q24" s="67"/>
      <c r="R24" s="67">
        <f>S23-R23</f>
        <v>0.0625</v>
      </c>
      <c r="S24" s="68"/>
    </row>
    <row r="25" spans="1:19" s="17" customFormat="1" ht="5.25" customHeight="1" thickBot="1">
      <c r="A25" s="48"/>
      <c r="B25" s="21"/>
      <c r="C25" s="21"/>
      <c r="D25" s="49"/>
      <c r="E25" s="18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50"/>
    </row>
    <row r="26" spans="1:19" s="4" customFormat="1" ht="19.5" customHeight="1">
      <c r="A26" s="77">
        <v>3</v>
      </c>
      <c r="B26" s="62" t="s">
        <v>19</v>
      </c>
      <c r="C26" s="62" t="s">
        <v>15</v>
      </c>
      <c r="D26" s="59">
        <f>SUM(F28:S28)+P31</f>
        <v>0.37500000000000006</v>
      </c>
      <c r="E26" s="62" t="s">
        <v>119</v>
      </c>
      <c r="F26" s="99" t="s">
        <v>59</v>
      </c>
      <c r="G26" s="100"/>
      <c r="H26" s="99"/>
      <c r="I26" s="100"/>
      <c r="J26" s="99" t="s">
        <v>59</v>
      </c>
      <c r="K26" s="100"/>
      <c r="L26" s="99"/>
      <c r="M26" s="100"/>
      <c r="N26" s="99" t="s">
        <v>59</v>
      </c>
      <c r="O26" s="100"/>
      <c r="P26" s="99" t="s">
        <v>59</v>
      </c>
      <c r="Q26" s="100"/>
      <c r="R26" s="75"/>
      <c r="S26" s="76"/>
    </row>
    <row r="27" spans="1:19" s="4" customFormat="1" ht="19.5" customHeight="1">
      <c r="A27" s="78"/>
      <c r="B27" s="63"/>
      <c r="C27" s="63"/>
      <c r="D27" s="60"/>
      <c r="E27" s="63"/>
      <c r="F27" s="5">
        <v>0.75</v>
      </c>
      <c r="G27" s="5">
        <v>0.8333333333333334</v>
      </c>
      <c r="H27" s="5"/>
      <c r="I27" s="5"/>
      <c r="J27" s="5">
        <v>0.75</v>
      </c>
      <c r="K27" s="5">
        <v>0.8333333333333334</v>
      </c>
      <c r="L27" s="5"/>
      <c r="M27" s="5"/>
      <c r="N27" s="5">
        <v>0.75</v>
      </c>
      <c r="O27" s="5">
        <v>0.8333333333333334</v>
      </c>
      <c r="P27" s="5">
        <v>0.4791666666666667</v>
      </c>
      <c r="Q27" s="5">
        <v>0.5416666666666666</v>
      </c>
      <c r="R27" s="5"/>
      <c r="S27" s="6"/>
    </row>
    <row r="28" spans="1:19" s="4" customFormat="1" ht="19.5" customHeight="1">
      <c r="A28" s="78"/>
      <c r="B28" s="63"/>
      <c r="C28" s="63"/>
      <c r="D28" s="60"/>
      <c r="E28" s="63"/>
      <c r="F28" s="55">
        <f>G27-F27</f>
        <v>0.08333333333333337</v>
      </c>
      <c r="G28" s="55"/>
      <c r="H28" s="55">
        <f>I27-H27</f>
        <v>0</v>
      </c>
      <c r="I28" s="55"/>
      <c r="J28" s="55">
        <f>K27-J27</f>
        <v>0.08333333333333337</v>
      </c>
      <c r="K28" s="55"/>
      <c r="L28" s="55">
        <f>M27-L27</f>
        <v>0</v>
      </c>
      <c r="M28" s="55"/>
      <c r="N28" s="55">
        <f>O27-N27</f>
        <v>0.08333333333333337</v>
      </c>
      <c r="O28" s="55"/>
      <c r="P28" s="55">
        <f>Q27-P27</f>
        <v>0.062499999999999944</v>
      </c>
      <c r="Q28" s="55"/>
      <c r="R28" s="55">
        <f>S27-R27</f>
        <v>0</v>
      </c>
      <c r="S28" s="58"/>
    </row>
    <row r="29" spans="1:19" s="4" customFormat="1" ht="24.75" customHeight="1">
      <c r="A29" s="78"/>
      <c r="B29" s="63"/>
      <c r="C29" s="63"/>
      <c r="D29" s="60"/>
      <c r="E29" s="63"/>
      <c r="F29" s="51"/>
      <c r="G29" s="52"/>
      <c r="H29" s="51"/>
      <c r="I29" s="52"/>
      <c r="J29" s="51"/>
      <c r="K29" s="52"/>
      <c r="L29" s="51"/>
      <c r="M29" s="52"/>
      <c r="N29" s="51"/>
      <c r="O29" s="52"/>
      <c r="P29" s="65" t="s">
        <v>59</v>
      </c>
      <c r="Q29" s="65"/>
      <c r="R29" s="53"/>
      <c r="S29" s="54"/>
    </row>
    <row r="30" spans="1:19" s="4" customFormat="1" ht="19.5" customHeight="1">
      <c r="A30" s="78"/>
      <c r="B30" s="63"/>
      <c r="C30" s="63"/>
      <c r="D30" s="60"/>
      <c r="E30" s="63"/>
      <c r="F30" s="5"/>
      <c r="G30" s="5"/>
      <c r="H30" s="5"/>
      <c r="I30" s="5"/>
      <c r="J30" s="5"/>
      <c r="K30" s="5"/>
      <c r="L30" s="5"/>
      <c r="M30" s="5"/>
      <c r="N30" s="5"/>
      <c r="O30" s="5"/>
      <c r="P30" s="5">
        <v>0.7395833333333334</v>
      </c>
      <c r="Q30" s="5">
        <v>0.8020833333333334</v>
      </c>
      <c r="R30" s="5"/>
      <c r="S30" s="6"/>
    </row>
    <row r="31" spans="1:19" s="4" customFormat="1" ht="19.5" customHeight="1">
      <c r="A31" s="78"/>
      <c r="B31" s="63"/>
      <c r="C31" s="63"/>
      <c r="D31" s="61"/>
      <c r="E31" s="64"/>
      <c r="F31" s="56">
        <f>G30-F30</f>
        <v>0</v>
      </c>
      <c r="G31" s="57"/>
      <c r="H31" s="56"/>
      <c r="I31" s="57"/>
      <c r="J31" s="56">
        <f>K30-J30</f>
        <v>0</v>
      </c>
      <c r="K31" s="57"/>
      <c r="L31" s="56"/>
      <c r="M31" s="57"/>
      <c r="N31" s="56">
        <f>O30-N30</f>
        <v>0</v>
      </c>
      <c r="O31" s="57"/>
      <c r="P31" s="55">
        <f>Q30-P30</f>
        <v>0.0625</v>
      </c>
      <c r="Q31" s="55"/>
      <c r="R31" s="56">
        <f>S30-R30</f>
        <v>0</v>
      </c>
      <c r="S31" s="71"/>
    </row>
    <row r="32" spans="1:19" s="4" customFormat="1" ht="24.75" customHeight="1">
      <c r="A32" s="78"/>
      <c r="B32" s="63"/>
      <c r="C32" s="63"/>
      <c r="D32" s="84">
        <f>SUM(F37:S37)+SUM(F34:S34)</f>
        <v>0.29166666666666674</v>
      </c>
      <c r="E32" s="86" t="s">
        <v>120</v>
      </c>
      <c r="F32" s="51"/>
      <c r="G32" s="52"/>
      <c r="H32" s="65" t="s">
        <v>59</v>
      </c>
      <c r="I32" s="65"/>
      <c r="J32" s="65"/>
      <c r="K32" s="65"/>
      <c r="L32" s="65" t="s">
        <v>59</v>
      </c>
      <c r="M32" s="65"/>
      <c r="N32" s="65"/>
      <c r="O32" s="65"/>
      <c r="P32" s="65" t="s">
        <v>59</v>
      </c>
      <c r="Q32" s="65"/>
      <c r="R32" s="53"/>
      <c r="S32" s="54"/>
    </row>
    <row r="33" spans="1:19" s="4" customFormat="1" ht="19.5" customHeight="1">
      <c r="A33" s="78"/>
      <c r="B33" s="63"/>
      <c r="C33" s="63"/>
      <c r="D33" s="60"/>
      <c r="E33" s="63"/>
      <c r="F33" s="5"/>
      <c r="G33" s="5"/>
      <c r="H33" s="5">
        <v>0.75</v>
      </c>
      <c r="I33" s="5">
        <v>0.8333333333333334</v>
      </c>
      <c r="J33" s="5"/>
      <c r="K33" s="5"/>
      <c r="L33" s="5">
        <v>0.75</v>
      </c>
      <c r="M33" s="5">
        <v>0.8333333333333334</v>
      </c>
      <c r="N33" s="5"/>
      <c r="O33" s="5"/>
      <c r="P33" s="5">
        <v>0.3958333333333333</v>
      </c>
      <c r="Q33" s="5">
        <v>0.4583333333333333</v>
      </c>
      <c r="R33" s="5"/>
      <c r="S33" s="6"/>
    </row>
    <row r="34" spans="1:19" s="4" customFormat="1" ht="19.5" customHeight="1">
      <c r="A34" s="78"/>
      <c r="B34" s="63"/>
      <c r="C34" s="63"/>
      <c r="D34" s="60"/>
      <c r="E34" s="63"/>
      <c r="F34" s="56">
        <f>G33-F33</f>
        <v>0</v>
      </c>
      <c r="G34" s="57"/>
      <c r="H34" s="55">
        <f>I33-H33</f>
        <v>0.08333333333333337</v>
      </c>
      <c r="I34" s="55"/>
      <c r="J34" s="56">
        <f>K33-J33</f>
        <v>0</v>
      </c>
      <c r="K34" s="57"/>
      <c r="L34" s="55">
        <f>M33-L33</f>
        <v>0.08333333333333337</v>
      </c>
      <c r="M34" s="55"/>
      <c r="N34" s="56">
        <f>O33-N33</f>
        <v>0</v>
      </c>
      <c r="O34" s="57"/>
      <c r="P34" s="55">
        <f>Q33-P33</f>
        <v>0.0625</v>
      </c>
      <c r="Q34" s="55"/>
      <c r="R34" s="56">
        <f>S33-R33</f>
        <v>0</v>
      </c>
      <c r="S34" s="71"/>
    </row>
    <row r="35" spans="1:19" s="4" customFormat="1" ht="19.5" customHeight="1">
      <c r="A35" s="78"/>
      <c r="B35" s="63"/>
      <c r="C35" s="63"/>
      <c r="D35" s="60"/>
      <c r="E35" s="63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6"/>
    </row>
    <row r="36" spans="1:19" s="4" customFormat="1" ht="19.5" customHeight="1">
      <c r="A36" s="78"/>
      <c r="B36" s="63"/>
      <c r="C36" s="63"/>
      <c r="D36" s="60"/>
      <c r="E36" s="63"/>
      <c r="F36" s="5"/>
      <c r="G36" s="5"/>
      <c r="H36" s="5"/>
      <c r="I36" s="5"/>
      <c r="J36" s="5"/>
      <c r="K36" s="5"/>
      <c r="L36" s="5"/>
      <c r="M36" s="5"/>
      <c r="N36" s="5"/>
      <c r="O36" s="5"/>
      <c r="P36" s="5">
        <v>0.7291666666666666</v>
      </c>
      <c r="Q36" s="5">
        <v>0.7916666666666666</v>
      </c>
      <c r="R36" s="5"/>
      <c r="S36" s="6"/>
    </row>
    <row r="37" spans="1:19" s="4" customFormat="1" ht="19.5" customHeight="1" thickBot="1">
      <c r="A37" s="79"/>
      <c r="B37" s="80"/>
      <c r="C37" s="80"/>
      <c r="D37" s="85"/>
      <c r="E37" s="80"/>
      <c r="F37" s="67">
        <f>G36-F36</f>
        <v>0</v>
      </c>
      <c r="G37" s="67"/>
      <c r="H37" s="67">
        <f>I36-H36</f>
        <v>0</v>
      </c>
      <c r="I37" s="67"/>
      <c r="J37" s="67">
        <f>K36-J36</f>
        <v>0</v>
      </c>
      <c r="K37" s="67"/>
      <c r="L37" s="67">
        <f>M36-L36</f>
        <v>0</v>
      </c>
      <c r="M37" s="67"/>
      <c r="N37" s="67">
        <f>O36-N36</f>
        <v>0</v>
      </c>
      <c r="O37" s="67"/>
      <c r="P37" s="67">
        <f>Q36-P36</f>
        <v>0.0625</v>
      </c>
      <c r="Q37" s="67"/>
      <c r="R37" s="67">
        <f>S36-R36</f>
        <v>0</v>
      </c>
      <c r="S37" s="68"/>
    </row>
    <row r="38" spans="1:19" s="17" customFormat="1" ht="4.5" customHeight="1" thickBot="1">
      <c r="A38" s="48"/>
      <c r="B38" s="21"/>
      <c r="C38" s="21"/>
      <c r="D38" s="49"/>
      <c r="E38" s="18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50"/>
    </row>
    <row r="39" spans="1:19" s="4" customFormat="1" ht="19.5" customHeight="1">
      <c r="A39" s="77">
        <v>4</v>
      </c>
      <c r="B39" s="62" t="s">
        <v>22</v>
      </c>
      <c r="C39" s="62" t="s">
        <v>23</v>
      </c>
      <c r="D39" s="82">
        <f>SUM(F41:S41)</f>
        <v>0.4375</v>
      </c>
      <c r="E39" s="83" t="s">
        <v>130</v>
      </c>
      <c r="F39" s="75" t="s">
        <v>68</v>
      </c>
      <c r="G39" s="75"/>
      <c r="H39" s="75"/>
      <c r="I39" s="75"/>
      <c r="J39" s="75" t="s">
        <v>68</v>
      </c>
      <c r="K39" s="75"/>
      <c r="L39" s="75"/>
      <c r="M39" s="75"/>
      <c r="N39" s="75" t="s">
        <v>68</v>
      </c>
      <c r="O39" s="75"/>
      <c r="P39" s="75" t="s">
        <v>69</v>
      </c>
      <c r="Q39" s="75"/>
      <c r="R39" s="75" t="s">
        <v>68</v>
      </c>
      <c r="S39" s="76"/>
    </row>
    <row r="40" spans="1:19" s="4" customFormat="1" ht="19.5" customHeight="1">
      <c r="A40" s="78"/>
      <c r="B40" s="63"/>
      <c r="C40" s="63"/>
      <c r="D40" s="55"/>
      <c r="E40" s="69"/>
      <c r="F40" s="5">
        <v>0.75</v>
      </c>
      <c r="G40" s="5">
        <v>0.8333333333333334</v>
      </c>
      <c r="H40" s="5"/>
      <c r="I40" s="5"/>
      <c r="J40" s="5">
        <v>0.75</v>
      </c>
      <c r="K40" s="5">
        <v>0.8333333333333334</v>
      </c>
      <c r="L40" s="5"/>
      <c r="M40" s="5"/>
      <c r="N40" s="5">
        <v>0.75</v>
      </c>
      <c r="O40" s="5">
        <v>0.8333333333333334</v>
      </c>
      <c r="P40" s="5">
        <v>0.7083333333333334</v>
      </c>
      <c r="Q40" s="5">
        <v>0.7916666666666666</v>
      </c>
      <c r="R40" s="5">
        <v>0.5</v>
      </c>
      <c r="S40" s="6">
        <v>0.6041666666666666</v>
      </c>
    </row>
    <row r="41" spans="1:19" s="4" customFormat="1" ht="19.5" customHeight="1" thickBot="1">
      <c r="A41" s="79"/>
      <c r="B41" s="80"/>
      <c r="C41" s="80"/>
      <c r="D41" s="67"/>
      <c r="E41" s="70"/>
      <c r="F41" s="67">
        <f>G40-F40</f>
        <v>0.08333333333333337</v>
      </c>
      <c r="G41" s="67"/>
      <c r="H41" s="67">
        <f>I40-H40</f>
        <v>0</v>
      </c>
      <c r="I41" s="67"/>
      <c r="J41" s="67">
        <f>K40-J40</f>
        <v>0.08333333333333337</v>
      </c>
      <c r="K41" s="67"/>
      <c r="L41" s="67">
        <f>M40-L40</f>
        <v>0</v>
      </c>
      <c r="M41" s="67"/>
      <c r="N41" s="67">
        <f>O40-N40</f>
        <v>0.08333333333333337</v>
      </c>
      <c r="O41" s="67"/>
      <c r="P41" s="67">
        <f>Q40-P40</f>
        <v>0.08333333333333326</v>
      </c>
      <c r="Q41" s="67"/>
      <c r="R41" s="67">
        <f>S40-R40</f>
        <v>0.10416666666666663</v>
      </c>
      <c r="S41" s="68"/>
    </row>
    <row r="42" spans="1:19" s="17" customFormat="1" ht="6" customHeight="1" thickBot="1">
      <c r="A42" s="48"/>
      <c r="B42" s="21"/>
      <c r="C42" s="21"/>
      <c r="D42" s="49"/>
      <c r="E42" s="21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50"/>
    </row>
    <row r="43" spans="1:19" s="4" customFormat="1" ht="21.75" customHeight="1">
      <c r="A43" s="77">
        <v>6</v>
      </c>
      <c r="B43" s="62" t="s">
        <v>24</v>
      </c>
      <c r="C43" s="62" t="s">
        <v>15</v>
      </c>
      <c r="D43" s="59">
        <f>SUM(F45:S45)+SUM(F48:S48)</f>
        <v>0.5625</v>
      </c>
      <c r="E43" s="62" t="s">
        <v>115</v>
      </c>
      <c r="F43" s="75" t="s">
        <v>56</v>
      </c>
      <c r="G43" s="75"/>
      <c r="H43" s="75"/>
      <c r="I43" s="75"/>
      <c r="J43" s="75" t="s">
        <v>56</v>
      </c>
      <c r="K43" s="75"/>
      <c r="L43" s="75"/>
      <c r="M43" s="75"/>
      <c r="N43" s="75" t="s">
        <v>56</v>
      </c>
      <c r="O43" s="75"/>
      <c r="P43" s="75"/>
      <c r="Q43" s="75"/>
      <c r="R43" s="75" t="s">
        <v>46</v>
      </c>
      <c r="S43" s="76"/>
    </row>
    <row r="44" spans="1:19" s="4" customFormat="1" ht="19.5" customHeight="1">
      <c r="A44" s="78"/>
      <c r="B44" s="63"/>
      <c r="C44" s="63"/>
      <c r="D44" s="60"/>
      <c r="E44" s="63"/>
      <c r="F44" s="5">
        <v>0.6979166666666666</v>
      </c>
      <c r="G44" s="5">
        <v>0.7916666666666666</v>
      </c>
      <c r="H44" s="5"/>
      <c r="I44" s="5"/>
      <c r="J44" s="5">
        <v>0.6979166666666666</v>
      </c>
      <c r="K44" s="5">
        <v>0.7916666666666666</v>
      </c>
      <c r="L44" s="5"/>
      <c r="M44" s="5"/>
      <c r="N44" s="5">
        <v>0.6979166666666666</v>
      </c>
      <c r="O44" s="5">
        <v>0.7916666666666666</v>
      </c>
      <c r="P44" s="5"/>
      <c r="Q44" s="5"/>
      <c r="R44" s="5">
        <v>0.3541666666666667</v>
      </c>
      <c r="S44" s="6">
        <v>0.4583333333333333</v>
      </c>
    </row>
    <row r="45" spans="1:19" s="4" customFormat="1" ht="19.5" customHeight="1">
      <c r="A45" s="78"/>
      <c r="B45" s="63"/>
      <c r="C45" s="63"/>
      <c r="D45" s="60"/>
      <c r="E45" s="63"/>
      <c r="F45" s="55">
        <f>G44-F44</f>
        <v>0.09375</v>
      </c>
      <c r="G45" s="55"/>
      <c r="H45" s="55">
        <f>I44-H44</f>
        <v>0</v>
      </c>
      <c r="I45" s="55"/>
      <c r="J45" s="55">
        <f>K44-J44</f>
        <v>0.09375</v>
      </c>
      <c r="K45" s="55"/>
      <c r="L45" s="55">
        <f>M44-L44</f>
        <v>0</v>
      </c>
      <c r="M45" s="55"/>
      <c r="N45" s="55">
        <f>O44-N44</f>
        <v>0.09375</v>
      </c>
      <c r="O45" s="55"/>
      <c r="P45" s="55">
        <f>Q44-P44</f>
        <v>0</v>
      </c>
      <c r="Q45" s="55"/>
      <c r="R45" s="55">
        <f>S44-R44</f>
        <v>0.10416666666666663</v>
      </c>
      <c r="S45" s="58"/>
    </row>
    <row r="46" spans="1:19" s="4" customFormat="1" ht="19.5" customHeight="1">
      <c r="A46" s="78"/>
      <c r="B46" s="63"/>
      <c r="C46" s="63"/>
      <c r="D46" s="60"/>
      <c r="E46" s="63"/>
      <c r="F46" s="72"/>
      <c r="G46" s="73"/>
      <c r="H46" s="72"/>
      <c r="I46" s="73"/>
      <c r="J46" s="72"/>
      <c r="K46" s="73"/>
      <c r="L46" s="72"/>
      <c r="M46" s="73"/>
      <c r="N46" s="72"/>
      <c r="O46" s="73"/>
      <c r="P46" s="51" t="s">
        <v>46</v>
      </c>
      <c r="Q46" s="52"/>
      <c r="R46" s="51" t="s">
        <v>46</v>
      </c>
      <c r="S46" s="74"/>
    </row>
    <row r="47" spans="1:19" s="4" customFormat="1" ht="19.5" customHeight="1">
      <c r="A47" s="78"/>
      <c r="B47" s="63"/>
      <c r="C47" s="63"/>
      <c r="D47" s="60"/>
      <c r="E47" s="63"/>
      <c r="F47" s="5"/>
      <c r="G47" s="5"/>
      <c r="H47" s="5"/>
      <c r="I47" s="5"/>
      <c r="J47" s="5"/>
      <c r="K47" s="5"/>
      <c r="L47" s="5"/>
      <c r="M47" s="5"/>
      <c r="N47" s="5"/>
      <c r="O47" s="5"/>
      <c r="P47" s="5">
        <v>0.75</v>
      </c>
      <c r="Q47" s="5">
        <v>0.8333333333333334</v>
      </c>
      <c r="R47" s="5">
        <v>0.7395833333333334</v>
      </c>
      <c r="S47" s="6">
        <v>0.8333333333333334</v>
      </c>
    </row>
    <row r="48" spans="1:19" s="4" customFormat="1" ht="19.5" customHeight="1">
      <c r="A48" s="78"/>
      <c r="B48" s="63"/>
      <c r="C48" s="63"/>
      <c r="D48" s="61"/>
      <c r="E48" s="64"/>
      <c r="F48" s="56">
        <f>G47-F47</f>
        <v>0</v>
      </c>
      <c r="G48" s="57"/>
      <c r="H48" s="56">
        <f>I47-H47</f>
        <v>0</v>
      </c>
      <c r="I48" s="57"/>
      <c r="J48" s="56">
        <f>K47-J47</f>
        <v>0</v>
      </c>
      <c r="K48" s="57"/>
      <c r="L48" s="56">
        <f>M47-L47</f>
        <v>0</v>
      </c>
      <c r="M48" s="57"/>
      <c r="N48" s="56">
        <f>O47-N47</f>
        <v>0</v>
      </c>
      <c r="O48" s="57"/>
      <c r="P48" s="56">
        <f>Q47-P47</f>
        <v>0.08333333333333337</v>
      </c>
      <c r="Q48" s="57"/>
      <c r="R48" s="56">
        <f>S47-R47</f>
        <v>0.09375</v>
      </c>
      <c r="S48" s="71"/>
    </row>
    <row r="49" spans="1:19" s="4" customFormat="1" ht="22.5" customHeight="1">
      <c r="A49" s="78"/>
      <c r="B49" s="63"/>
      <c r="C49" s="63"/>
      <c r="D49" s="55">
        <f>SUM(F51:S51)</f>
        <v>0.18750000000000022</v>
      </c>
      <c r="E49" s="69" t="s">
        <v>100</v>
      </c>
      <c r="F49" s="65" t="s">
        <v>56</v>
      </c>
      <c r="G49" s="65"/>
      <c r="H49" s="65"/>
      <c r="I49" s="65"/>
      <c r="J49" s="65" t="s">
        <v>56</v>
      </c>
      <c r="K49" s="65"/>
      <c r="L49" s="65"/>
      <c r="M49" s="65"/>
      <c r="N49" s="65" t="s">
        <v>56</v>
      </c>
      <c r="O49" s="65"/>
      <c r="P49" s="65" t="s">
        <v>116</v>
      </c>
      <c r="Q49" s="66"/>
      <c r="R49" s="53"/>
      <c r="S49" s="54"/>
    </row>
    <row r="50" spans="1:19" s="4" customFormat="1" ht="19.5" customHeight="1">
      <c r="A50" s="78"/>
      <c r="B50" s="63"/>
      <c r="C50" s="63"/>
      <c r="D50" s="55"/>
      <c r="E50" s="69"/>
      <c r="F50" s="5">
        <v>0.7916666666666666</v>
      </c>
      <c r="G50" s="5">
        <v>0.8333333333333334</v>
      </c>
      <c r="H50" s="5"/>
      <c r="I50" s="5"/>
      <c r="J50" s="5">
        <v>0.7916666666666666</v>
      </c>
      <c r="K50" s="5">
        <v>0.8333333333333334</v>
      </c>
      <c r="L50" s="5"/>
      <c r="M50" s="5"/>
      <c r="N50" s="5">
        <v>0.7916666666666666</v>
      </c>
      <c r="O50" s="5">
        <v>0.8333333333333334</v>
      </c>
      <c r="P50" s="5">
        <v>0.375</v>
      </c>
      <c r="Q50" s="6">
        <v>0.4375</v>
      </c>
      <c r="R50" s="5"/>
      <c r="S50" s="6"/>
    </row>
    <row r="51" spans="1:19" s="4" customFormat="1" ht="19.5" customHeight="1" thickBot="1">
      <c r="A51" s="79"/>
      <c r="B51" s="80"/>
      <c r="C51" s="80"/>
      <c r="D51" s="67"/>
      <c r="E51" s="70"/>
      <c r="F51" s="67">
        <f>G50-F50</f>
        <v>0.04166666666666674</v>
      </c>
      <c r="G51" s="67"/>
      <c r="H51" s="67">
        <f>I50-H50</f>
        <v>0</v>
      </c>
      <c r="I51" s="67"/>
      <c r="J51" s="67">
        <f>K50-J50</f>
        <v>0.04166666666666674</v>
      </c>
      <c r="K51" s="67"/>
      <c r="L51" s="67">
        <f>M50-L50</f>
        <v>0</v>
      </c>
      <c r="M51" s="67"/>
      <c r="N51" s="67">
        <f>O50-N50</f>
        <v>0.04166666666666674</v>
      </c>
      <c r="O51" s="67"/>
      <c r="P51" s="67">
        <f>Q50-P50</f>
        <v>0.0625</v>
      </c>
      <c r="Q51" s="67"/>
      <c r="R51" s="67">
        <f>S50-R50</f>
        <v>0</v>
      </c>
      <c r="S51" s="68"/>
    </row>
    <row r="52" spans="1:19" s="17" customFormat="1" ht="3.75" customHeight="1" thickBot="1">
      <c r="A52" s="48"/>
      <c r="B52" s="21"/>
      <c r="C52" s="21"/>
      <c r="D52" s="49"/>
      <c r="E52" s="21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50"/>
    </row>
    <row r="53" spans="1:19" s="4" customFormat="1" ht="21.75" customHeight="1">
      <c r="A53" s="77">
        <v>6</v>
      </c>
      <c r="B53" s="62" t="s">
        <v>14</v>
      </c>
      <c r="C53" s="62" t="s">
        <v>15</v>
      </c>
      <c r="D53" s="59">
        <f>SUM(F55:S55)+SUM(F58:S58)</f>
        <v>0.6249999999999996</v>
      </c>
      <c r="E53" s="62" t="s">
        <v>131</v>
      </c>
      <c r="F53" s="75" t="s">
        <v>57</v>
      </c>
      <c r="G53" s="75"/>
      <c r="H53" s="75" t="s">
        <v>52</v>
      </c>
      <c r="I53" s="75"/>
      <c r="J53" s="75" t="s">
        <v>57</v>
      </c>
      <c r="K53" s="75"/>
      <c r="L53" s="99"/>
      <c r="M53" s="100"/>
      <c r="N53" s="75" t="s">
        <v>57</v>
      </c>
      <c r="O53" s="75"/>
      <c r="P53" s="75" t="s">
        <v>52</v>
      </c>
      <c r="Q53" s="75"/>
      <c r="R53" s="75" t="s">
        <v>107</v>
      </c>
      <c r="S53" s="76"/>
    </row>
    <row r="54" spans="1:19" s="4" customFormat="1" ht="19.5" customHeight="1">
      <c r="A54" s="78"/>
      <c r="B54" s="63"/>
      <c r="C54" s="63"/>
      <c r="D54" s="60"/>
      <c r="E54" s="63"/>
      <c r="F54" s="5">
        <v>0.7708333333333334</v>
      </c>
      <c r="G54" s="5">
        <v>0.8541666666666666</v>
      </c>
      <c r="H54" s="5">
        <v>0.3333333333333333</v>
      </c>
      <c r="I54" s="5">
        <v>0.375</v>
      </c>
      <c r="J54" s="5">
        <v>0.7708333333333334</v>
      </c>
      <c r="K54" s="5">
        <v>0.8541666666666666</v>
      </c>
      <c r="L54" s="5"/>
      <c r="M54" s="5"/>
      <c r="N54" s="5">
        <v>0.7708333333333334</v>
      </c>
      <c r="O54" s="5">
        <v>0.8541666666666666</v>
      </c>
      <c r="P54" s="5">
        <v>0.2916666666666667</v>
      </c>
      <c r="Q54" s="5">
        <v>0.3333333333333333</v>
      </c>
      <c r="R54" s="37">
        <v>0.625</v>
      </c>
      <c r="S54" s="38">
        <v>0.75</v>
      </c>
    </row>
    <row r="55" spans="1:19" s="4" customFormat="1" ht="19.5" customHeight="1">
      <c r="A55" s="78"/>
      <c r="B55" s="63"/>
      <c r="C55" s="63"/>
      <c r="D55" s="60"/>
      <c r="E55" s="63"/>
      <c r="F55" s="55">
        <f>G54-F54</f>
        <v>0.08333333333333326</v>
      </c>
      <c r="G55" s="55"/>
      <c r="H55" s="55">
        <f>I54-H54</f>
        <v>0.041666666666666685</v>
      </c>
      <c r="I55" s="55"/>
      <c r="J55" s="55">
        <f>K54-J54</f>
        <v>0.08333333333333326</v>
      </c>
      <c r="K55" s="55"/>
      <c r="L55" s="55">
        <f>M54-L54</f>
        <v>0</v>
      </c>
      <c r="M55" s="55"/>
      <c r="N55" s="55">
        <f>O54-N54</f>
        <v>0.08333333333333326</v>
      </c>
      <c r="O55" s="55"/>
      <c r="P55" s="55">
        <f>Q54-P54</f>
        <v>0.04166666666666663</v>
      </c>
      <c r="Q55" s="55"/>
      <c r="R55" s="55">
        <f>S54-R54</f>
        <v>0.125</v>
      </c>
      <c r="S55" s="58"/>
    </row>
    <row r="56" spans="1:19" s="4" customFormat="1" ht="19.5" customHeight="1">
      <c r="A56" s="78"/>
      <c r="B56" s="63"/>
      <c r="C56" s="63"/>
      <c r="D56" s="60"/>
      <c r="E56" s="63"/>
      <c r="F56" s="72" t="s">
        <v>52</v>
      </c>
      <c r="G56" s="73"/>
      <c r="H56" s="72" t="s">
        <v>52</v>
      </c>
      <c r="I56" s="73"/>
      <c r="J56" s="72" t="s">
        <v>52</v>
      </c>
      <c r="K56" s="73"/>
      <c r="L56" s="72"/>
      <c r="M56" s="73"/>
      <c r="N56" s="72" t="s">
        <v>52</v>
      </c>
      <c r="O56" s="73"/>
      <c r="P56" s="72"/>
      <c r="Q56" s="73"/>
      <c r="R56" s="72"/>
      <c r="S56" s="114"/>
    </row>
    <row r="57" spans="1:19" s="4" customFormat="1" ht="19.5" customHeight="1">
      <c r="A57" s="78"/>
      <c r="B57" s="63"/>
      <c r="C57" s="63"/>
      <c r="D57" s="60"/>
      <c r="E57" s="63"/>
      <c r="F57" s="5">
        <v>0.2916666666666667</v>
      </c>
      <c r="G57" s="5">
        <v>0.3333333333333333</v>
      </c>
      <c r="H57" s="5">
        <v>0.2916666666666667</v>
      </c>
      <c r="I57" s="5">
        <v>0.3333333333333333</v>
      </c>
      <c r="J57" s="5">
        <v>0.2916666666666667</v>
      </c>
      <c r="K57" s="5">
        <v>0.3333333333333333</v>
      </c>
      <c r="L57" s="5"/>
      <c r="M57" s="5"/>
      <c r="N57" s="5">
        <v>0.2916666666666667</v>
      </c>
      <c r="O57" s="5">
        <v>0.3333333333333333</v>
      </c>
      <c r="P57" s="5"/>
      <c r="Q57" s="5"/>
      <c r="R57" s="37"/>
      <c r="S57" s="38"/>
    </row>
    <row r="58" spans="1:19" s="4" customFormat="1" ht="19.5" customHeight="1">
      <c r="A58" s="78"/>
      <c r="B58" s="63"/>
      <c r="C58" s="63"/>
      <c r="D58" s="61"/>
      <c r="E58" s="64"/>
      <c r="F58" s="56">
        <f>G57-F57</f>
        <v>0.04166666666666663</v>
      </c>
      <c r="G58" s="57"/>
      <c r="H58" s="56">
        <f>I57-H57</f>
        <v>0.04166666666666663</v>
      </c>
      <c r="I58" s="57"/>
      <c r="J58" s="56">
        <f>K57-J57</f>
        <v>0.04166666666666663</v>
      </c>
      <c r="K58" s="57"/>
      <c r="L58" s="56">
        <f>M57-L57</f>
        <v>0</v>
      </c>
      <c r="M58" s="57"/>
      <c r="N58" s="56">
        <f>O57-N57</f>
        <v>0.04166666666666663</v>
      </c>
      <c r="O58" s="57"/>
      <c r="P58" s="56">
        <f>Q57-P57</f>
        <v>0</v>
      </c>
      <c r="Q58" s="57"/>
      <c r="R58" s="56">
        <f>S57-R57</f>
        <v>0</v>
      </c>
      <c r="S58" s="71"/>
    </row>
    <row r="59" spans="1:19" s="4" customFormat="1" ht="24.75" customHeight="1">
      <c r="A59" s="78"/>
      <c r="B59" s="63"/>
      <c r="C59" s="63"/>
      <c r="D59" s="84">
        <f>SUM(F61:S61)</f>
        <v>0.3749999999999998</v>
      </c>
      <c r="E59" s="86" t="s">
        <v>132</v>
      </c>
      <c r="F59" s="51" t="s">
        <v>57</v>
      </c>
      <c r="G59" s="52"/>
      <c r="H59" s="51"/>
      <c r="I59" s="52"/>
      <c r="J59" s="51" t="s">
        <v>57</v>
      </c>
      <c r="K59" s="52"/>
      <c r="L59" s="51"/>
      <c r="M59" s="52"/>
      <c r="N59" s="51" t="s">
        <v>57</v>
      </c>
      <c r="O59" s="52"/>
      <c r="P59" s="51"/>
      <c r="Q59" s="52"/>
      <c r="R59" s="53" t="s">
        <v>107</v>
      </c>
      <c r="S59" s="54"/>
    </row>
    <row r="60" spans="1:19" s="4" customFormat="1" ht="19.5" customHeight="1">
      <c r="A60" s="78"/>
      <c r="B60" s="63"/>
      <c r="C60" s="63"/>
      <c r="D60" s="60"/>
      <c r="E60" s="63"/>
      <c r="F60" s="5">
        <v>0.7708333333333334</v>
      </c>
      <c r="G60" s="5">
        <v>0.8541666666666666</v>
      </c>
      <c r="H60" s="5"/>
      <c r="I60" s="5"/>
      <c r="J60" s="5">
        <v>0.7708333333333334</v>
      </c>
      <c r="K60" s="5">
        <v>0.8541666666666666</v>
      </c>
      <c r="L60" s="5"/>
      <c r="M60" s="5"/>
      <c r="N60" s="5">
        <v>0.7708333333333334</v>
      </c>
      <c r="O60" s="5">
        <v>0.8541666666666666</v>
      </c>
      <c r="P60" s="5"/>
      <c r="Q60" s="5"/>
      <c r="R60" s="5">
        <v>0.625</v>
      </c>
      <c r="S60" s="6">
        <v>0.75</v>
      </c>
    </row>
    <row r="61" spans="1:19" s="4" customFormat="1" ht="19.5" customHeight="1">
      <c r="A61" s="78"/>
      <c r="B61" s="63"/>
      <c r="C61" s="63"/>
      <c r="D61" s="61"/>
      <c r="E61" s="64"/>
      <c r="F61" s="56">
        <f>G60-F60</f>
        <v>0.08333333333333326</v>
      </c>
      <c r="G61" s="57"/>
      <c r="H61" s="56"/>
      <c r="I61" s="57"/>
      <c r="J61" s="56">
        <f>K60-J60</f>
        <v>0.08333333333333326</v>
      </c>
      <c r="K61" s="57"/>
      <c r="L61" s="56"/>
      <c r="M61" s="57"/>
      <c r="N61" s="56">
        <f>O60-N60</f>
        <v>0.08333333333333326</v>
      </c>
      <c r="O61" s="57"/>
      <c r="P61" s="56"/>
      <c r="Q61" s="57"/>
      <c r="R61" s="56">
        <f>S60-R60</f>
        <v>0.125</v>
      </c>
      <c r="S61" s="71"/>
    </row>
    <row r="62" spans="1:19" s="4" customFormat="1" ht="22.5" customHeight="1">
      <c r="A62" s="78"/>
      <c r="B62" s="63"/>
      <c r="C62" s="63"/>
      <c r="D62" s="55">
        <f>SUM(F64:S64)</f>
        <v>0.29166666666666674</v>
      </c>
      <c r="E62" s="69" t="s">
        <v>133</v>
      </c>
      <c r="F62" s="53" t="s">
        <v>57</v>
      </c>
      <c r="G62" s="53"/>
      <c r="H62" s="53"/>
      <c r="I62" s="53"/>
      <c r="J62" s="53" t="s">
        <v>57</v>
      </c>
      <c r="K62" s="53"/>
      <c r="L62" s="53"/>
      <c r="M62" s="53"/>
      <c r="N62" s="53" t="s">
        <v>57</v>
      </c>
      <c r="O62" s="53"/>
      <c r="P62" s="53" t="s">
        <v>52</v>
      </c>
      <c r="Q62" s="53"/>
      <c r="R62" s="53" t="s">
        <v>107</v>
      </c>
      <c r="S62" s="54"/>
    </row>
    <row r="63" spans="1:19" s="4" customFormat="1" ht="19.5" customHeight="1">
      <c r="A63" s="78"/>
      <c r="B63" s="63"/>
      <c r="C63" s="63"/>
      <c r="D63" s="55"/>
      <c r="E63" s="69"/>
      <c r="F63" s="5">
        <v>0.7291666666666666</v>
      </c>
      <c r="G63" s="5">
        <v>0.7708333333333334</v>
      </c>
      <c r="H63" s="5"/>
      <c r="I63" s="5"/>
      <c r="J63" s="5">
        <v>0.7083333333333334</v>
      </c>
      <c r="K63" s="5">
        <v>0.7708333333333334</v>
      </c>
      <c r="L63" s="5"/>
      <c r="M63" s="5"/>
      <c r="N63" s="5">
        <v>0.7291666666666666</v>
      </c>
      <c r="O63" s="5">
        <v>0.7708333333333334</v>
      </c>
      <c r="P63" s="5">
        <v>0.7083333333333334</v>
      </c>
      <c r="Q63" s="5">
        <v>0.7916666666666666</v>
      </c>
      <c r="R63" s="5">
        <v>0.625</v>
      </c>
      <c r="S63" s="6">
        <v>0.6875</v>
      </c>
    </row>
    <row r="64" spans="1:19" s="4" customFormat="1" ht="19.5" customHeight="1" thickBot="1">
      <c r="A64" s="79"/>
      <c r="B64" s="80"/>
      <c r="C64" s="80"/>
      <c r="D64" s="67"/>
      <c r="E64" s="70"/>
      <c r="F64" s="67">
        <f>G63-F63</f>
        <v>0.04166666666666674</v>
      </c>
      <c r="G64" s="67"/>
      <c r="H64" s="67">
        <f>I63-H63</f>
        <v>0</v>
      </c>
      <c r="I64" s="67"/>
      <c r="J64" s="67">
        <f>K63-J63</f>
        <v>0.0625</v>
      </c>
      <c r="K64" s="67"/>
      <c r="L64" s="67">
        <f>M63-L63</f>
        <v>0</v>
      </c>
      <c r="M64" s="67"/>
      <c r="N64" s="67">
        <f>O63-N63</f>
        <v>0.04166666666666674</v>
      </c>
      <c r="O64" s="67"/>
      <c r="P64" s="67">
        <f>Q63-P63</f>
        <v>0.08333333333333326</v>
      </c>
      <c r="Q64" s="67"/>
      <c r="R64" s="67">
        <f>S63-R63</f>
        <v>0.0625</v>
      </c>
      <c r="S64" s="68"/>
    </row>
    <row r="65" spans="1:19" s="17" customFormat="1" ht="3.75" customHeight="1" thickBot="1">
      <c r="A65" s="48"/>
      <c r="B65" s="21"/>
      <c r="C65" s="21"/>
      <c r="D65" s="49"/>
      <c r="E65" s="21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50"/>
    </row>
    <row r="66" spans="1:19" s="4" customFormat="1" ht="27" customHeight="1">
      <c r="A66" s="77">
        <v>7</v>
      </c>
      <c r="B66" s="62" t="s">
        <v>25</v>
      </c>
      <c r="C66" s="62" t="s">
        <v>136</v>
      </c>
      <c r="D66" s="59">
        <f>SUM(F68:S68)</f>
        <v>0.5625</v>
      </c>
      <c r="E66" s="62" t="s">
        <v>134</v>
      </c>
      <c r="F66" s="75" t="s">
        <v>58</v>
      </c>
      <c r="G66" s="75"/>
      <c r="H66" s="75"/>
      <c r="I66" s="75"/>
      <c r="J66" s="75" t="s">
        <v>58</v>
      </c>
      <c r="K66" s="75"/>
      <c r="L66" s="75" t="s">
        <v>55</v>
      </c>
      <c r="M66" s="75"/>
      <c r="N66" s="75" t="s">
        <v>58</v>
      </c>
      <c r="O66" s="75"/>
      <c r="P66" s="75" t="s">
        <v>46</v>
      </c>
      <c r="Q66" s="75"/>
      <c r="R66" s="106" t="s">
        <v>106</v>
      </c>
      <c r="S66" s="107"/>
    </row>
    <row r="67" spans="1:19" s="4" customFormat="1" ht="19.5" customHeight="1">
      <c r="A67" s="78"/>
      <c r="B67" s="63"/>
      <c r="C67" s="63"/>
      <c r="D67" s="60"/>
      <c r="E67" s="63"/>
      <c r="F67" s="5">
        <v>0.75</v>
      </c>
      <c r="G67" s="5">
        <v>0.8541666666666666</v>
      </c>
      <c r="H67" s="5"/>
      <c r="I67" s="5"/>
      <c r="J67" s="5">
        <v>0.75</v>
      </c>
      <c r="K67" s="5">
        <v>0.8541666666666666</v>
      </c>
      <c r="L67" s="5">
        <v>0.3333333333333333</v>
      </c>
      <c r="M67" s="5">
        <v>0.375</v>
      </c>
      <c r="N67" s="5">
        <v>0.75</v>
      </c>
      <c r="O67" s="5">
        <v>0.8541666666666666</v>
      </c>
      <c r="P67" s="5">
        <v>0.75</v>
      </c>
      <c r="Q67" s="5">
        <v>0.8333333333333334</v>
      </c>
      <c r="R67" s="5">
        <v>0.4583333333333333</v>
      </c>
      <c r="S67" s="6">
        <v>0.5833333333333334</v>
      </c>
    </row>
    <row r="68" spans="1:19" s="4" customFormat="1" ht="19.5" customHeight="1">
      <c r="A68" s="78"/>
      <c r="B68" s="63"/>
      <c r="C68" s="63"/>
      <c r="D68" s="60"/>
      <c r="E68" s="63"/>
      <c r="F68" s="56">
        <f>G67-F67</f>
        <v>0.10416666666666663</v>
      </c>
      <c r="G68" s="57"/>
      <c r="H68" s="56">
        <f>I67-H67</f>
        <v>0</v>
      </c>
      <c r="I68" s="57"/>
      <c r="J68" s="56">
        <f>K67-J67</f>
        <v>0.10416666666666663</v>
      </c>
      <c r="K68" s="57"/>
      <c r="L68" s="56">
        <f>M67-L67</f>
        <v>0.041666666666666685</v>
      </c>
      <c r="M68" s="57"/>
      <c r="N68" s="56">
        <f>O67-N67</f>
        <v>0.10416666666666663</v>
      </c>
      <c r="O68" s="57"/>
      <c r="P68" s="56">
        <f>Q67-P67</f>
        <v>0.08333333333333337</v>
      </c>
      <c r="Q68" s="57"/>
      <c r="R68" s="56">
        <f>S67-R67</f>
        <v>0.12500000000000006</v>
      </c>
      <c r="S68" s="71"/>
    </row>
    <row r="69" spans="1:19" s="4" customFormat="1" ht="26.25" customHeight="1">
      <c r="A69" s="78"/>
      <c r="B69" s="63"/>
      <c r="C69" s="63"/>
      <c r="D69" s="84">
        <f>SUM(F71:S71)</f>
        <v>0.5625</v>
      </c>
      <c r="E69" s="86" t="s">
        <v>135</v>
      </c>
      <c r="F69" s="53" t="s">
        <v>58</v>
      </c>
      <c r="G69" s="53"/>
      <c r="H69" s="53"/>
      <c r="I69" s="53"/>
      <c r="J69" s="51" t="s">
        <v>58</v>
      </c>
      <c r="K69" s="52"/>
      <c r="L69" s="53"/>
      <c r="M69" s="53"/>
      <c r="N69" s="53" t="s">
        <v>58</v>
      </c>
      <c r="O69" s="53"/>
      <c r="P69" s="53" t="s">
        <v>46</v>
      </c>
      <c r="Q69" s="53"/>
      <c r="R69" s="104" t="s">
        <v>106</v>
      </c>
      <c r="S69" s="105"/>
    </row>
    <row r="70" spans="1:19" s="4" customFormat="1" ht="19.5" customHeight="1">
      <c r="A70" s="78"/>
      <c r="B70" s="63"/>
      <c r="C70" s="63"/>
      <c r="D70" s="60"/>
      <c r="E70" s="63"/>
      <c r="F70" s="5">
        <v>0.75</v>
      </c>
      <c r="G70" s="5">
        <v>0.8541666666666666</v>
      </c>
      <c r="H70" s="5"/>
      <c r="I70" s="5"/>
      <c r="J70" s="5">
        <v>0.75</v>
      </c>
      <c r="K70" s="5">
        <v>0.8541666666666666</v>
      </c>
      <c r="L70" s="5">
        <v>0.3333333333333333</v>
      </c>
      <c r="M70" s="5">
        <v>0.375</v>
      </c>
      <c r="N70" s="5">
        <v>0.75</v>
      </c>
      <c r="O70" s="5">
        <v>0.8541666666666666</v>
      </c>
      <c r="P70" s="5">
        <v>0.75</v>
      </c>
      <c r="Q70" s="5">
        <v>0.8333333333333334</v>
      </c>
      <c r="R70" s="5">
        <v>0.4583333333333333</v>
      </c>
      <c r="S70" s="6">
        <v>0.5833333333333334</v>
      </c>
    </row>
    <row r="71" spans="1:19" s="4" customFormat="1" ht="19.5" customHeight="1">
      <c r="A71" s="78"/>
      <c r="B71" s="63"/>
      <c r="C71" s="64"/>
      <c r="D71" s="60"/>
      <c r="E71" s="63"/>
      <c r="F71" s="56">
        <f>G70-F70</f>
        <v>0.10416666666666663</v>
      </c>
      <c r="G71" s="57"/>
      <c r="H71" s="56">
        <f>I70-H70</f>
        <v>0</v>
      </c>
      <c r="I71" s="57"/>
      <c r="J71" s="56">
        <f>K70-J70</f>
        <v>0.10416666666666663</v>
      </c>
      <c r="K71" s="57"/>
      <c r="L71" s="56">
        <f>M70-L70</f>
        <v>0.041666666666666685</v>
      </c>
      <c r="M71" s="57"/>
      <c r="N71" s="56">
        <f>O70-N70</f>
        <v>0.10416666666666663</v>
      </c>
      <c r="O71" s="57"/>
      <c r="P71" s="56">
        <f>Q70-P70</f>
        <v>0.08333333333333337</v>
      </c>
      <c r="Q71" s="57"/>
      <c r="R71" s="56">
        <f>S70-R70</f>
        <v>0.12500000000000006</v>
      </c>
      <c r="S71" s="71"/>
    </row>
    <row r="72" spans="1:19" s="4" customFormat="1" ht="19.5" customHeight="1">
      <c r="A72" s="78"/>
      <c r="B72" s="63"/>
      <c r="C72" s="86" t="s">
        <v>18</v>
      </c>
      <c r="D72" s="55">
        <f>SUM(F74:S74)</f>
        <v>0.29166666666666674</v>
      </c>
      <c r="E72" s="69" t="s">
        <v>120</v>
      </c>
      <c r="F72" s="53"/>
      <c r="G72" s="53"/>
      <c r="H72" s="53" t="s">
        <v>60</v>
      </c>
      <c r="I72" s="53"/>
      <c r="J72" s="53"/>
      <c r="K72" s="53"/>
      <c r="L72" s="53" t="s">
        <v>60</v>
      </c>
      <c r="M72" s="53"/>
      <c r="N72" s="53"/>
      <c r="O72" s="53"/>
      <c r="P72" s="53" t="s">
        <v>60</v>
      </c>
      <c r="Q72" s="53"/>
      <c r="R72" s="53" t="s">
        <v>46</v>
      </c>
      <c r="S72" s="54"/>
    </row>
    <row r="73" spans="1:19" s="4" customFormat="1" ht="19.5" customHeight="1">
      <c r="A73" s="78"/>
      <c r="B73" s="63"/>
      <c r="C73" s="63"/>
      <c r="D73" s="55"/>
      <c r="E73" s="69"/>
      <c r="F73" s="5"/>
      <c r="G73" s="5"/>
      <c r="H73" s="5">
        <v>0.7708333333333334</v>
      </c>
      <c r="I73" s="5">
        <v>0.8333333333333334</v>
      </c>
      <c r="J73" s="5"/>
      <c r="K73" s="5"/>
      <c r="L73" s="5">
        <v>0.7708333333333334</v>
      </c>
      <c r="M73" s="5">
        <v>0.8333333333333334</v>
      </c>
      <c r="N73" s="5"/>
      <c r="O73" s="5"/>
      <c r="P73" s="5">
        <v>0.6319444444444444</v>
      </c>
      <c r="Q73" s="5">
        <v>0.7361111111111112</v>
      </c>
      <c r="R73" s="5">
        <v>0.375</v>
      </c>
      <c r="S73" s="6">
        <v>0.4375</v>
      </c>
    </row>
    <row r="74" spans="1:19" s="4" customFormat="1" ht="19.5" customHeight="1">
      <c r="A74" s="78"/>
      <c r="B74" s="63"/>
      <c r="C74" s="63"/>
      <c r="D74" s="55"/>
      <c r="E74" s="69"/>
      <c r="F74" s="56">
        <f>G73-F73</f>
        <v>0</v>
      </c>
      <c r="G74" s="57"/>
      <c r="H74" s="56">
        <f>I73-H73</f>
        <v>0.0625</v>
      </c>
      <c r="I74" s="57"/>
      <c r="J74" s="56">
        <f>K73-J73</f>
        <v>0</v>
      </c>
      <c r="K74" s="57"/>
      <c r="L74" s="56">
        <f>M73-L73</f>
        <v>0.0625</v>
      </c>
      <c r="M74" s="57"/>
      <c r="N74" s="56">
        <f>O73-N73</f>
        <v>0</v>
      </c>
      <c r="O74" s="57"/>
      <c r="P74" s="56">
        <f>Q73-P73</f>
        <v>0.10416666666666674</v>
      </c>
      <c r="Q74" s="57"/>
      <c r="R74" s="56">
        <f>S73-R73</f>
        <v>0.0625</v>
      </c>
      <c r="S74" s="71"/>
    </row>
    <row r="75" spans="1:19" s="4" customFormat="1" ht="19.5" customHeight="1">
      <c r="A75" s="78"/>
      <c r="B75" s="63"/>
      <c r="C75" s="63"/>
      <c r="D75" s="55">
        <f>SUM(F77:S77)</f>
        <v>0.1875</v>
      </c>
      <c r="E75" s="69" t="s">
        <v>20</v>
      </c>
      <c r="F75" s="53"/>
      <c r="G75" s="53"/>
      <c r="H75" s="53" t="s">
        <v>60</v>
      </c>
      <c r="I75" s="53"/>
      <c r="J75" s="53"/>
      <c r="K75" s="53"/>
      <c r="L75" s="53" t="s">
        <v>60</v>
      </c>
      <c r="M75" s="53"/>
      <c r="N75" s="53"/>
      <c r="O75" s="53"/>
      <c r="P75" s="53" t="s">
        <v>60</v>
      </c>
      <c r="Q75" s="53"/>
      <c r="R75" s="53"/>
      <c r="S75" s="54"/>
    </row>
    <row r="76" spans="1:19" s="4" customFormat="1" ht="19.5" customHeight="1">
      <c r="A76" s="78"/>
      <c r="B76" s="63"/>
      <c r="C76" s="63"/>
      <c r="D76" s="55"/>
      <c r="E76" s="69"/>
      <c r="F76" s="5"/>
      <c r="G76" s="5"/>
      <c r="H76" s="5">
        <v>0.7291666666666666</v>
      </c>
      <c r="I76" s="5">
        <v>0.7916666666666666</v>
      </c>
      <c r="J76" s="5"/>
      <c r="K76" s="5"/>
      <c r="L76" s="5">
        <v>0.7291666666666666</v>
      </c>
      <c r="M76" s="5">
        <v>0.7916666666666666</v>
      </c>
      <c r="N76" s="5"/>
      <c r="O76" s="5"/>
      <c r="P76" s="5">
        <v>0.5833333333333334</v>
      </c>
      <c r="Q76" s="5">
        <v>0.6458333333333334</v>
      </c>
      <c r="R76" s="5"/>
      <c r="S76" s="6"/>
    </row>
    <row r="77" spans="1:19" s="4" customFormat="1" ht="19.5" customHeight="1" thickBot="1">
      <c r="A77" s="79"/>
      <c r="B77" s="80"/>
      <c r="C77" s="80"/>
      <c r="D77" s="67"/>
      <c r="E77" s="70"/>
      <c r="F77" s="87">
        <f>G76-F76</f>
        <v>0</v>
      </c>
      <c r="G77" s="88"/>
      <c r="H77" s="87">
        <f>I76-H76</f>
        <v>0.0625</v>
      </c>
      <c r="I77" s="88"/>
      <c r="J77" s="87">
        <f>K76-J76</f>
        <v>0</v>
      </c>
      <c r="K77" s="88"/>
      <c r="L77" s="87">
        <f>M76-L76</f>
        <v>0.0625</v>
      </c>
      <c r="M77" s="88"/>
      <c r="N77" s="87">
        <f>O76-N76</f>
        <v>0</v>
      </c>
      <c r="O77" s="88"/>
      <c r="P77" s="87">
        <f>Q76-P76</f>
        <v>0.0625</v>
      </c>
      <c r="Q77" s="88"/>
      <c r="R77" s="87">
        <f>S76-R76</f>
        <v>0</v>
      </c>
      <c r="S77" s="89"/>
    </row>
    <row r="78" spans="1:20" s="9" customFormat="1" ht="6" customHeight="1" thickBot="1">
      <c r="A78" s="48"/>
      <c r="B78" s="21"/>
      <c r="C78" s="21"/>
      <c r="D78" s="49"/>
      <c r="E78" s="1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50"/>
      <c r="T78" s="17"/>
    </row>
    <row r="79" spans="1:19" s="4" customFormat="1" ht="19.5" customHeight="1">
      <c r="A79" s="77">
        <v>8</v>
      </c>
      <c r="B79" s="62" t="s">
        <v>27</v>
      </c>
      <c r="C79" s="62" t="s">
        <v>15</v>
      </c>
      <c r="D79" s="82">
        <f>SUM(F81:S81)</f>
        <v>0.2916666666666664</v>
      </c>
      <c r="E79" s="83" t="s">
        <v>137</v>
      </c>
      <c r="F79" s="75" t="s">
        <v>61</v>
      </c>
      <c r="G79" s="75"/>
      <c r="H79" s="75"/>
      <c r="I79" s="75"/>
      <c r="J79" s="75" t="s">
        <v>61</v>
      </c>
      <c r="K79" s="75"/>
      <c r="L79" s="75"/>
      <c r="M79" s="75"/>
      <c r="N79" s="75" t="s">
        <v>61</v>
      </c>
      <c r="O79" s="75"/>
      <c r="P79" s="75" t="s">
        <v>61</v>
      </c>
      <c r="Q79" s="75"/>
      <c r="R79" s="75"/>
      <c r="S79" s="76"/>
    </row>
    <row r="80" spans="1:19" s="4" customFormat="1" ht="19.5" customHeight="1">
      <c r="A80" s="78"/>
      <c r="B80" s="63"/>
      <c r="C80" s="63"/>
      <c r="D80" s="55"/>
      <c r="E80" s="69"/>
      <c r="F80" s="5">
        <v>0.7083333333333334</v>
      </c>
      <c r="G80" s="5">
        <v>0.7916666666666666</v>
      </c>
      <c r="H80" s="5"/>
      <c r="I80" s="5"/>
      <c r="J80" s="5">
        <v>0.7083333333333334</v>
      </c>
      <c r="K80" s="5">
        <v>0.7916666666666666</v>
      </c>
      <c r="L80" s="5"/>
      <c r="M80" s="5"/>
      <c r="N80" s="5">
        <v>0.7083333333333334</v>
      </c>
      <c r="O80" s="5">
        <v>0.7916666666666666</v>
      </c>
      <c r="P80" s="5">
        <v>0.5833333333333334</v>
      </c>
      <c r="Q80" s="5">
        <v>0.625</v>
      </c>
      <c r="R80" s="5"/>
      <c r="S80" s="6"/>
    </row>
    <row r="81" spans="1:19" s="4" customFormat="1" ht="19.5" customHeight="1" thickBot="1">
      <c r="A81" s="79"/>
      <c r="B81" s="63"/>
      <c r="C81" s="63"/>
      <c r="D81" s="84"/>
      <c r="E81" s="86"/>
      <c r="F81" s="101">
        <f>G80-F80</f>
        <v>0.08333333333333326</v>
      </c>
      <c r="G81" s="102"/>
      <c r="H81" s="101">
        <f>I80-H80</f>
        <v>0</v>
      </c>
      <c r="I81" s="102"/>
      <c r="J81" s="101">
        <f>K80-J80</f>
        <v>0.08333333333333326</v>
      </c>
      <c r="K81" s="102"/>
      <c r="L81" s="101">
        <f>M80-L80</f>
        <v>0</v>
      </c>
      <c r="M81" s="102"/>
      <c r="N81" s="101">
        <f>O80-N80</f>
        <v>0.08333333333333326</v>
      </c>
      <c r="O81" s="102"/>
      <c r="P81" s="101">
        <f>Q80-P80</f>
        <v>0.04166666666666663</v>
      </c>
      <c r="Q81" s="102"/>
      <c r="R81" s="101">
        <f>S80-R80</f>
        <v>0</v>
      </c>
      <c r="S81" s="103"/>
    </row>
    <row r="82" spans="1:19" s="4" customFormat="1" ht="5.25" customHeight="1" thickBot="1">
      <c r="A82" s="26"/>
      <c r="B82" s="27"/>
      <c r="C82" s="28"/>
      <c r="D82" s="29"/>
      <c r="E82" s="28"/>
      <c r="F82" s="30"/>
      <c r="G82" s="31"/>
      <c r="H82" s="30"/>
      <c r="I82" s="32"/>
      <c r="J82" s="30"/>
      <c r="K82" s="31"/>
      <c r="L82" s="30"/>
      <c r="M82" s="32"/>
      <c r="N82" s="30"/>
      <c r="O82" s="31"/>
      <c r="P82" s="30"/>
      <c r="Q82" s="32"/>
      <c r="R82" s="30"/>
      <c r="S82" s="33"/>
    </row>
    <row r="83" spans="1:19" s="4" customFormat="1" ht="26.25" customHeight="1">
      <c r="A83" s="77">
        <v>9</v>
      </c>
      <c r="B83" s="62" t="s">
        <v>28</v>
      </c>
      <c r="C83" s="62" t="s">
        <v>29</v>
      </c>
      <c r="D83" s="59">
        <f>H88+J88+L88+N88+P88+R88+R85+P85+J85+H85+L85+N85+F85+F88</f>
        <v>0.875</v>
      </c>
      <c r="E83" s="62" t="s">
        <v>138</v>
      </c>
      <c r="F83" s="99" t="s">
        <v>108</v>
      </c>
      <c r="G83" s="100"/>
      <c r="H83" s="75" t="s">
        <v>71</v>
      </c>
      <c r="I83" s="99"/>
      <c r="J83" s="75" t="s">
        <v>108</v>
      </c>
      <c r="K83" s="75"/>
      <c r="L83" s="75" t="s">
        <v>71</v>
      </c>
      <c r="M83" s="99"/>
      <c r="N83" s="75" t="s">
        <v>108</v>
      </c>
      <c r="O83" s="75"/>
      <c r="P83" s="100" t="s">
        <v>71</v>
      </c>
      <c r="Q83" s="99"/>
      <c r="R83" s="75"/>
      <c r="S83" s="76"/>
    </row>
    <row r="84" spans="1:19" s="4" customFormat="1" ht="19.5" customHeight="1">
      <c r="A84" s="78"/>
      <c r="B84" s="63"/>
      <c r="C84" s="63"/>
      <c r="D84" s="60"/>
      <c r="E84" s="63"/>
      <c r="F84" s="5">
        <v>0.3333333333333333</v>
      </c>
      <c r="G84" s="5">
        <v>0.3854166666666667</v>
      </c>
      <c r="H84" s="5">
        <v>0.3333333333333333</v>
      </c>
      <c r="I84" s="5">
        <v>0.40277777777777773</v>
      </c>
      <c r="J84" s="5">
        <v>0.3333333333333333</v>
      </c>
      <c r="K84" s="5">
        <v>0.3854166666666667</v>
      </c>
      <c r="L84" s="5">
        <v>0.3333333333333333</v>
      </c>
      <c r="M84" s="5">
        <v>0.3993055555555556</v>
      </c>
      <c r="N84" s="46">
        <v>0.3333333333333333</v>
      </c>
      <c r="O84" s="46">
        <v>0.3854166666666667</v>
      </c>
      <c r="P84" s="5">
        <v>0.3333333333333333</v>
      </c>
      <c r="Q84" s="5">
        <v>0.3958333333333333</v>
      </c>
      <c r="R84" s="5"/>
      <c r="S84" s="6"/>
    </row>
    <row r="85" spans="1:19" s="4" customFormat="1" ht="19.5" customHeight="1">
      <c r="A85" s="78"/>
      <c r="B85" s="63"/>
      <c r="C85" s="63"/>
      <c r="D85" s="60"/>
      <c r="E85" s="63"/>
      <c r="F85" s="56">
        <f>G84-F84</f>
        <v>0.05208333333333337</v>
      </c>
      <c r="G85" s="57"/>
      <c r="H85" s="56">
        <f>I84-H84</f>
        <v>0.06944444444444442</v>
      </c>
      <c r="I85" s="57"/>
      <c r="J85" s="56">
        <f>K84-J84</f>
        <v>0.05208333333333337</v>
      </c>
      <c r="K85" s="57"/>
      <c r="L85" s="56">
        <f>M84-L84</f>
        <v>0.06597222222222227</v>
      </c>
      <c r="M85" s="57"/>
      <c r="N85" s="56">
        <f>O84-N84</f>
        <v>0.05208333333333337</v>
      </c>
      <c r="O85" s="57"/>
      <c r="P85" s="56">
        <f>Q84-P84</f>
        <v>0.0625</v>
      </c>
      <c r="Q85" s="57"/>
      <c r="R85" s="56">
        <f>S84-R84</f>
        <v>0</v>
      </c>
      <c r="S85" s="71"/>
    </row>
    <row r="86" spans="1:19" s="4" customFormat="1" ht="28.5" customHeight="1">
      <c r="A86" s="78"/>
      <c r="B86" s="63"/>
      <c r="C86" s="63"/>
      <c r="D86" s="60"/>
      <c r="E86" s="63"/>
      <c r="F86" s="65" t="s">
        <v>62</v>
      </c>
      <c r="G86" s="65"/>
      <c r="H86" s="65" t="s">
        <v>109</v>
      </c>
      <c r="I86" s="65"/>
      <c r="J86" s="65" t="s">
        <v>62</v>
      </c>
      <c r="K86" s="65"/>
      <c r="L86" s="65" t="s">
        <v>109</v>
      </c>
      <c r="M86" s="65"/>
      <c r="N86" s="65" t="s">
        <v>62</v>
      </c>
      <c r="O86" s="65"/>
      <c r="P86" s="65" t="s">
        <v>109</v>
      </c>
      <c r="Q86" s="65"/>
      <c r="R86" s="65"/>
      <c r="S86" s="66"/>
    </row>
    <row r="87" spans="1:19" s="4" customFormat="1" ht="19.5" customHeight="1">
      <c r="A87" s="78"/>
      <c r="B87" s="63"/>
      <c r="C87" s="63"/>
      <c r="D87" s="60"/>
      <c r="E87" s="63"/>
      <c r="F87" s="5">
        <v>0.8125</v>
      </c>
      <c r="G87" s="5">
        <v>0.875</v>
      </c>
      <c r="H87" s="5">
        <v>0.7708333333333334</v>
      </c>
      <c r="I87" s="5">
        <v>0.875</v>
      </c>
      <c r="J87" s="5">
        <v>0.8125</v>
      </c>
      <c r="K87" s="5">
        <v>0.875</v>
      </c>
      <c r="L87" s="5">
        <v>0.7708333333333334</v>
      </c>
      <c r="M87" s="5">
        <v>0.875</v>
      </c>
      <c r="N87" s="5">
        <v>0.8125</v>
      </c>
      <c r="O87" s="5">
        <v>0.875</v>
      </c>
      <c r="P87" s="5">
        <v>0.6666666666666666</v>
      </c>
      <c r="Q87" s="5">
        <v>0.7916666666666666</v>
      </c>
      <c r="R87" s="5"/>
      <c r="S87" s="6"/>
    </row>
    <row r="88" spans="1:19" s="4" customFormat="1" ht="19.5" customHeight="1" thickBot="1">
      <c r="A88" s="79"/>
      <c r="B88" s="80"/>
      <c r="C88" s="80"/>
      <c r="D88" s="85"/>
      <c r="E88" s="80"/>
      <c r="F88" s="87">
        <f>G87-F87</f>
        <v>0.0625</v>
      </c>
      <c r="G88" s="88"/>
      <c r="H88" s="87">
        <f>I87-H87</f>
        <v>0.10416666666666663</v>
      </c>
      <c r="I88" s="88"/>
      <c r="J88" s="87">
        <f>K87-J87</f>
        <v>0.0625</v>
      </c>
      <c r="K88" s="88"/>
      <c r="L88" s="87">
        <f>M87-L87</f>
        <v>0.10416666666666663</v>
      </c>
      <c r="M88" s="88"/>
      <c r="N88" s="87">
        <f>O87-N87</f>
        <v>0.0625</v>
      </c>
      <c r="O88" s="88"/>
      <c r="P88" s="87">
        <f>Q87-P87</f>
        <v>0.125</v>
      </c>
      <c r="Q88" s="88"/>
      <c r="R88" s="87">
        <f>S87-R87</f>
        <v>0</v>
      </c>
      <c r="S88" s="89"/>
    </row>
    <row r="89" spans="1:19" s="4" customFormat="1" ht="8.25" customHeight="1" thickBot="1">
      <c r="A89" s="26"/>
      <c r="B89" s="34"/>
      <c r="C89" s="35"/>
      <c r="D89" s="36"/>
      <c r="E89" s="35"/>
      <c r="F89" s="40"/>
      <c r="G89" s="41"/>
      <c r="H89" s="40"/>
      <c r="I89" s="39"/>
      <c r="J89" s="40"/>
      <c r="K89" s="41"/>
      <c r="L89" s="40"/>
      <c r="M89" s="39"/>
      <c r="N89" s="40"/>
      <c r="O89" s="41"/>
      <c r="P89" s="40"/>
      <c r="Q89" s="39"/>
      <c r="R89" s="40"/>
      <c r="S89" s="42"/>
    </row>
    <row r="90" spans="1:19" s="4" customFormat="1" ht="26.25" customHeight="1">
      <c r="A90" s="96">
        <v>9</v>
      </c>
      <c r="B90" s="83" t="s">
        <v>31</v>
      </c>
      <c r="C90" s="62" t="s">
        <v>18</v>
      </c>
      <c r="D90" s="59">
        <f>H95+J95+L95+N95+P95+R95+R92+P92+J92+H92+L92+N92+F92+F95</f>
        <v>0.5624999999999998</v>
      </c>
      <c r="E90" s="62" t="s">
        <v>139</v>
      </c>
      <c r="F90" s="75" t="s">
        <v>64</v>
      </c>
      <c r="G90" s="75"/>
      <c r="H90" s="75"/>
      <c r="I90" s="75"/>
      <c r="J90" s="75" t="s">
        <v>64</v>
      </c>
      <c r="K90" s="75"/>
      <c r="L90" s="75" t="s">
        <v>63</v>
      </c>
      <c r="M90" s="75"/>
      <c r="N90" s="75" t="s">
        <v>64</v>
      </c>
      <c r="O90" s="75"/>
      <c r="P90" s="75" t="s">
        <v>63</v>
      </c>
      <c r="Q90" s="75"/>
      <c r="R90" s="75" t="s">
        <v>46</v>
      </c>
      <c r="S90" s="76"/>
    </row>
    <row r="91" spans="1:19" s="4" customFormat="1" ht="19.5" customHeight="1">
      <c r="A91" s="97"/>
      <c r="B91" s="69"/>
      <c r="C91" s="63"/>
      <c r="D91" s="60"/>
      <c r="E91" s="63"/>
      <c r="F91" s="5">
        <v>0.7083333333333334</v>
      </c>
      <c r="G91" s="5">
        <v>0.7916666666666666</v>
      </c>
      <c r="H91" s="5"/>
      <c r="I91" s="5"/>
      <c r="J91" s="5">
        <v>0.7083333333333334</v>
      </c>
      <c r="K91" s="5">
        <v>0.7916666666666666</v>
      </c>
      <c r="L91" s="5">
        <v>0.75</v>
      </c>
      <c r="M91" s="5">
        <v>0.8333333333333334</v>
      </c>
      <c r="N91" s="5">
        <v>0.7083333333333334</v>
      </c>
      <c r="O91" s="5">
        <v>0.7916666666666666</v>
      </c>
      <c r="P91" s="5">
        <v>0.625</v>
      </c>
      <c r="Q91" s="5">
        <v>0.6875</v>
      </c>
      <c r="R91" s="5">
        <v>0.375</v>
      </c>
      <c r="S91" s="6">
        <v>0.4583333333333333</v>
      </c>
    </row>
    <row r="92" spans="1:19" s="4" customFormat="1" ht="19.5" customHeight="1">
      <c r="A92" s="97"/>
      <c r="B92" s="69"/>
      <c r="C92" s="63"/>
      <c r="D92" s="60"/>
      <c r="E92" s="63"/>
      <c r="F92" s="56">
        <f>G91-F91</f>
        <v>0.08333333333333326</v>
      </c>
      <c r="G92" s="57"/>
      <c r="H92" s="56">
        <f>I91-H91</f>
        <v>0</v>
      </c>
      <c r="I92" s="57"/>
      <c r="J92" s="56">
        <f>K91-J91</f>
        <v>0.08333333333333326</v>
      </c>
      <c r="K92" s="57"/>
      <c r="L92" s="56">
        <f>M91-L91</f>
        <v>0.08333333333333337</v>
      </c>
      <c r="M92" s="57"/>
      <c r="N92" s="56">
        <f>O91-N91</f>
        <v>0.08333333333333326</v>
      </c>
      <c r="O92" s="57"/>
      <c r="P92" s="56">
        <f>Q91-P91</f>
        <v>0.0625</v>
      </c>
      <c r="Q92" s="57"/>
      <c r="R92" s="56">
        <f>S91-R91</f>
        <v>0.08333333333333331</v>
      </c>
      <c r="S92" s="71"/>
    </row>
    <row r="93" spans="1:19" s="4" customFormat="1" ht="28.5" customHeight="1">
      <c r="A93" s="97"/>
      <c r="B93" s="69"/>
      <c r="C93" s="63"/>
      <c r="D93" s="60"/>
      <c r="E93" s="63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 t="s">
        <v>46</v>
      </c>
      <c r="S93" s="66"/>
    </row>
    <row r="94" spans="1:19" s="4" customFormat="1" ht="19.5" customHeight="1">
      <c r="A94" s="97"/>
      <c r="B94" s="69"/>
      <c r="C94" s="63"/>
      <c r="D94" s="60"/>
      <c r="E94" s="63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>
        <v>0.75</v>
      </c>
      <c r="S94" s="6">
        <v>0.8333333333333334</v>
      </c>
    </row>
    <row r="95" spans="1:19" s="4" customFormat="1" ht="19.5" customHeight="1">
      <c r="A95" s="97"/>
      <c r="B95" s="69"/>
      <c r="C95" s="63"/>
      <c r="D95" s="61"/>
      <c r="E95" s="64"/>
      <c r="F95" s="55">
        <f>G94-F94</f>
        <v>0</v>
      </c>
      <c r="G95" s="55"/>
      <c r="H95" s="55">
        <f>I94-H94</f>
        <v>0</v>
      </c>
      <c r="I95" s="55"/>
      <c r="J95" s="55">
        <f>K94-J94</f>
        <v>0</v>
      </c>
      <c r="K95" s="55"/>
      <c r="L95" s="55">
        <f>M94-L94</f>
        <v>0</v>
      </c>
      <c r="M95" s="55"/>
      <c r="N95" s="55">
        <f>O94-N94</f>
        <v>0</v>
      </c>
      <c r="O95" s="55"/>
      <c r="P95" s="55">
        <f>Q94-P94</f>
        <v>0</v>
      </c>
      <c r="Q95" s="55"/>
      <c r="R95" s="55">
        <f>S94-R94</f>
        <v>0.08333333333333337</v>
      </c>
      <c r="S95" s="58"/>
    </row>
    <row r="96" spans="1:19" s="4" customFormat="1" ht="28.5" customHeight="1">
      <c r="A96" s="97"/>
      <c r="B96" s="69"/>
      <c r="C96" s="63"/>
      <c r="D96" s="84">
        <f>F98+H98+J98+L98+N98+P98+R98+R101+P101+N101</f>
        <v>0.5624999999999998</v>
      </c>
      <c r="E96" s="86" t="s">
        <v>140</v>
      </c>
      <c r="F96" s="65" t="s">
        <v>64</v>
      </c>
      <c r="G96" s="65"/>
      <c r="H96" s="65"/>
      <c r="I96" s="65"/>
      <c r="J96" s="65" t="s">
        <v>64</v>
      </c>
      <c r="K96" s="65"/>
      <c r="L96" s="65" t="s">
        <v>63</v>
      </c>
      <c r="M96" s="65"/>
      <c r="N96" s="65" t="s">
        <v>64</v>
      </c>
      <c r="O96" s="65"/>
      <c r="P96" s="65" t="s">
        <v>63</v>
      </c>
      <c r="Q96" s="65"/>
      <c r="R96" s="65" t="s">
        <v>46</v>
      </c>
      <c r="S96" s="66"/>
    </row>
    <row r="97" spans="1:19" s="4" customFormat="1" ht="19.5" customHeight="1">
      <c r="A97" s="97"/>
      <c r="B97" s="69"/>
      <c r="C97" s="63"/>
      <c r="D97" s="60"/>
      <c r="E97" s="63"/>
      <c r="F97" s="5">
        <v>0.7083333333333334</v>
      </c>
      <c r="G97" s="5">
        <v>0.7916666666666666</v>
      </c>
      <c r="H97" s="5"/>
      <c r="I97" s="5"/>
      <c r="J97" s="5">
        <v>0.7083333333333334</v>
      </c>
      <c r="K97" s="5">
        <v>0.7916666666666666</v>
      </c>
      <c r="L97" s="5">
        <v>0.75</v>
      </c>
      <c r="M97" s="5">
        <v>0.8333333333333334</v>
      </c>
      <c r="N97" s="5">
        <v>0.7083333333333334</v>
      </c>
      <c r="O97" s="5">
        <v>0.7916666666666666</v>
      </c>
      <c r="P97" s="5">
        <v>0.625</v>
      </c>
      <c r="Q97" s="5">
        <v>0.6875</v>
      </c>
      <c r="R97" s="5">
        <v>0.375</v>
      </c>
      <c r="S97" s="6">
        <v>0.4583333333333333</v>
      </c>
    </row>
    <row r="98" spans="1:19" s="4" customFormat="1" ht="19.5" customHeight="1">
      <c r="A98" s="97"/>
      <c r="B98" s="69"/>
      <c r="C98" s="63"/>
      <c r="D98" s="60"/>
      <c r="E98" s="63"/>
      <c r="F98" s="56">
        <f>G97-F97</f>
        <v>0.08333333333333326</v>
      </c>
      <c r="G98" s="57"/>
      <c r="H98" s="56">
        <f>I97-H97</f>
        <v>0</v>
      </c>
      <c r="I98" s="57"/>
      <c r="J98" s="56">
        <f>K97-J97</f>
        <v>0.08333333333333326</v>
      </c>
      <c r="K98" s="57"/>
      <c r="L98" s="56">
        <f>M97-L97</f>
        <v>0.08333333333333337</v>
      </c>
      <c r="M98" s="57"/>
      <c r="N98" s="56">
        <f>O97-N97</f>
        <v>0.08333333333333326</v>
      </c>
      <c r="O98" s="57"/>
      <c r="P98" s="56">
        <f>Q97-P97</f>
        <v>0.0625</v>
      </c>
      <c r="Q98" s="57"/>
      <c r="R98" s="56">
        <f>S97-R97</f>
        <v>0.08333333333333331</v>
      </c>
      <c r="S98" s="71"/>
    </row>
    <row r="99" spans="1:19" s="4" customFormat="1" ht="28.5" customHeight="1">
      <c r="A99" s="97"/>
      <c r="B99" s="69"/>
      <c r="C99" s="63"/>
      <c r="D99" s="60"/>
      <c r="E99" s="63"/>
      <c r="F99" s="51"/>
      <c r="G99" s="52"/>
      <c r="H99" s="51"/>
      <c r="I99" s="52"/>
      <c r="J99" s="51"/>
      <c r="K99" s="52"/>
      <c r="L99" s="51"/>
      <c r="M99" s="52"/>
      <c r="N99" s="51"/>
      <c r="O99" s="52"/>
      <c r="P99" s="51"/>
      <c r="Q99" s="52"/>
      <c r="R99" s="65" t="s">
        <v>46</v>
      </c>
      <c r="S99" s="66"/>
    </row>
    <row r="100" spans="1:19" s="4" customFormat="1" ht="19.5" customHeight="1">
      <c r="A100" s="97"/>
      <c r="B100" s="69"/>
      <c r="C100" s="63"/>
      <c r="D100" s="60"/>
      <c r="E100" s="63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>
        <v>0.75</v>
      </c>
      <c r="S100" s="6">
        <v>0.8333333333333334</v>
      </c>
    </row>
    <row r="101" spans="1:19" s="4" customFormat="1" ht="19.5" customHeight="1">
      <c r="A101" s="97"/>
      <c r="B101" s="69"/>
      <c r="C101" s="63"/>
      <c r="D101" s="61"/>
      <c r="E101" s="64"/>
      <c r="F101" s="55">
        <f>G100-F100</f>
        <v>0</v>
      </c>
      <c r="G101" s="55"/>
      <c r="H101" s="55">
        <f>I100-H100</f>
        <v>0</v>
      </c>
      <c r="I101" s="55"/>
      <c r="J101" s="55">
        <f>K100-J100</f>
        <v>0</v>
      </c>
      <c r="K101" s="55"/>
      <c r="L101" s="55">
        <f>M100-L100</f>
        <v>0</v>
      </c>
      <c r="M101" s="55"/>
      <c r="N101" s="55">
        <f>O100-N100</f>
        <v>0</v>
      </c>
      <c r="O101" s="55"/>
      <c r="P101" s="55">
        <f>Q100-P100</f>
        <v>0</v>
      </c>
      <c r="Q101" s="55"/>
      <c r="R101" s="55">
        <f>S100-R100</f>
        <v>0.08333333333333337</v>
      </c>
      <c r="S101" s="58"/>
    </row>
    <row r="102" spans="1:19" s="4" customFormat="1" ht="28.5" customHeight="1">
      <c r="A102" s="97"/>
      <c r="B102" s="69"/>
      <c r="C102" s="63"/>
      <c r="D102" s="84">
        <f>F104+H104+J104+L104+N104+P104+R104+R107+P107+N107</f>
        <v>0.29166666666666674</v>
      </c>
      <c r="E102" s="86" t="s">
        <v>141</v>
      </c>
      <c r="F102" s="65"/>
      <c r="G102" s="65"/>
      <c r="H102" s="65"/>
      <c r="I102" s="65"/>
      <c r="J102" s="65"/>
      <c r="K102" s="65"/>
      <c r="L102" s="65" t="s">
        <v>63</v>
      </c>
      <c r="M102" s="65"/>
      <c r="N102" s="65"/>
      <c r="O102" s="65"/>
      <c r="P102" s="65" t="s">
        <v>63</v>
      </c>
      <c r="Q102" s="65"/>
      <c r="R102" s="65" t="s">
        <v>63</v>
      </c>
      <c r="S102" s="66"/>
    </row>
    <row r="103" spans="1:19" s="4" customFormat="1" ht="19.5" customHeight="1">
      <c r="A103" s="97"/>
      <c r="B103" s="69"/>
      <c r="C103" s="63"/>
      <c r="D103" s="60"/>
      <c r="E103" s="63"/>
      <c r="F103" s="5"/>
      <c r="G103" s="5"/>
      <c r="H103" s="5"/>
      <c r="I103" s="5"/>
      <c r="J103" s="5"/>
      <c r="K103" s="5"/>
      <c r="L103" s="5">
        <v>0.6875</v>
      </c>
      <c r="M103" s="5">
        <v>0.75</v>
      </c>
      <c r="N103" s="5"/>
      <c r="O103" s="5"/>
      <c r="P103" s="5">
        <v>0.5416666666666666</v>
      </c>
      <c r="Q103" s="5">
        <v>0.625</v>
      </c>
      <c r="R103" s="5">
        <v>0.5416666666666666</v>
      </c>
      <c r="S103" s="6">
        <v>0.6041666666666666</v>
      </c>
    </row>
    <row r="104" spans="1:19" s="4" customFormat="1" ht="19.5" customHeight="1">
      <c r="A104" s="97"/>
      <c r="B104" s="69"/>
      <c r="C104" s="63"/>
      <c r="D104" s="60"/>
      <c r="E104" s="63"/>
      <c r="F104" s="56">
        <f>G103-F103</f>
        <v>0</v>
      </c>
      <c r="G104" s="57"/>
      <c r="H104" s="56">
        <f>I103-H103</f>
        <v>0</v>
      </c>
      <c r="I104" s="57"/>
      <c r="J104" s="56">
        <f>K103-J103</f>
        <v>0</v>
      </c>
      <c r="K104" s="57"/>
      <c r="L104" s="56">
        <f>M103-L103</f>
        <v>0.0625</v>
      </c>
      <c r="M104" s="57"/>
      <c r="N104" s="56">
        <f>O103-N103</f>
        <v>0</v>
      </c>
      <c r="O104" s="57"/>
      <c r="P104" s="56">
        <f>Q103-P103</f>
        <v>0.08333333333333337</v>
      </c>
      <c r="Q104" s="57"/>
      <c r="R104" s="56">
        <f>S103-R103</f>
        <v>0.0625</v>
      </c>
      <c r="S104" s="71"/>
    </row>
    <row r="105" spans="1:19" s="4" customFormat="1" ht="28.5" customHeight="1">
      <c r="A105" s="97"/>
      <c r="B105" s="69"/>
      <c r="C105" s="63"/>
      <c r="D105" s="60"/>
      <c r="E105" s="63"/>
      <c r="F105" s="51"/>
      <c r="G105" s="52"/>
      <c r="H105" s="51"/>
      <c r="I105" s="52"/>
      <c r="J105" s="51"/>
      <c r="K105" s="52"/>
      <c r="L105" s="51"/>
      <c r="M105" s="52"/>
      <c r="N105" s="51"/>
      <c r="O105" s="52"/>
      <c r="P105" s="51" t="s">
        <v>46</v>
      </c>
      <c r="Q105" s="52"/>
      <c r="R105" s="65"/>
      <c r="S105" s="66"/>
    </row>
    <row r="106" spans="1:19" s="4" customFormat="1" ht="19.5" customHeight="1">
      <c r="A106" s="97"/>
      <c r="B106" s="69"/>
      <c r="C106" s="63"/>
      <c r="D106" s="60"/>
      <c r="E106" s="63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>
        <v>0.75</v>
      </c>
      <c r="Q106" s="5">
        <v>0.8333333333333334</v>
      </c>
      <c r="R106" s="5"/>
      <c r="S106" s="6"/>
    </row>
    <row r="107" spans="1:19" s="4" customFormat="1" ht="19.5" customHeight="1" thickBot="1">
      <c r="A107" s="98"/>
      <c r="B107" s="70"/>
      <c r="C107" s="80"/>
      <c r="D107" s="85"/>
      <c r="E107" s="80"/>
      <c r="F107" s="87">
        <f>G106-F106</f>
        <v>0</v>
      </c>
      <c r="G107" s="88"/>
      <c r="H107" s="87">
        <f>I106-H106</f>
        <v>0</v>
      </c>
      <c r="I107" s="88"/>
      <c r="J107" s="87">
        <f>K106-J106</f>
        <v>0</v>
      </c>
      <c r="K107" s="88"/>
      <c r="L107" s="87">
        <f>M106-L106</f>
        <v>0</v>
      </c>
      <c r="M107" s="88"/>
      <c r="N107" s="87">
        <f>O106-N106</f>
        <v>0</v>
      </c>
      <c r="O107" s="88"/>
      <c r="P107" s="87">
        <f>Q106-P106</f>
        <v>0.08333333333333337</v>
      </c>
      <c r="Q107" s="88"/>
      <c r="R107" s="87">
        <f>S106-R106</f>
        <v>0</v>
      </c>
      <c r="S107" s="89"/>
    </row>
    <row r="108" spans="1:20" s="9" customFormat="1" ht="6" customHeight="1" thickBot="1">
      <c r="A108" s="48"/>
      <c r="B108" s="21"/>
      <c r="C108" s="21"/>
      <c r="D108" s="49"/>
      <c r="E108" s="21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50"/>
      <c r="T108" s="17"/>
    </row>
    <row r="109" spans="1:19" s="4" customFormat="1" ht="19.5" customHeight="1">
      <c r="A109" s="96">
        <v>8</v>
      </c>
      <c r="B109" s="83" t="s">
        <v>110</v>
      </c>
      <c r="C109" s="62" t="s">
        <v>15</v>
      </c>
      <c r="D109" s="82">
        <f>SUM(F111:S111)</f>
        <v>0.29166666666666663</v>
      </c>
      <c r="E109" s="83" t="s">
        <v>142</v>
      </c>
      <c r="F109" s="75" t="s">
        <v>101</v>
      </c>
      <c r="G109" s="75"/>
      <c r="H109" s="75"/>
      <c r="I109" s="75"/>
      <c r="J109" s="75" t="s">
        <v>101</v>
      </c>
      <c r="K109" s="75"/>
      <c r="L109" s="75" t="s">
        <v>101</v>
      </c>
      <c r="M109" s="75"/>
      <c r="N109" s="75"/>
      <c r="O109" s="75"/>
      <c r="P109" s="75" t="s">
        <v>101</v>
      </c>
      <c r="Q109" s="75"/>
      <c r="R109" s="75"/>
      <c r="S109" s="76"/>
    </row>
    <row r="110" spans="1:19" s="4" customFormat="1" ht="19.5" customHeight="1">
      <c r="A110" s="97"/>
      <c r="B110" s="69"/>
      <c r="C110" s="63"/>
      <c r="D110" s="55"/>
      <c r="E110" s="69"/>
      <c r="F110" s="5">
        <v>0.6458333333333334</v>
      </c>
      <c r="G110" s="5">
        <v>0.7291666666666666</v>
      </c>
      <c r="H110" s="5"/>
      <c r="I110" s="5"/>
      <c r="J110" s="5">
        <v>0.6458333333333334</v>
      </c>
      <c r="K110" s="5">
        <v>0.7291666666666666</v>
      </c>
      <c r="L110" s="5">
        <v>0.6041666666666666</v>
      </c>
      <c r="M110" s="5">
        <v>0.6875</v>
      </c>
      <c r="N110" s="5"/>
      <c r="O110" s="5"/>
      <c r="P110" s="5">
        <v>0.6319444444444444</v>
      </c>
      <c r="Q110" s="5">
        <v>0.6736111111111112</v>
      </c>
      <c r="R110" s="5"/>
      <c r="S110" s="6"/>
    </row>
    <row r="111" spans="1:19" s="4" customFormat="1" ht="19.5" customHeight="1" thickBot="1">
      <c r="A111" s="98"/>
      <c r="B111" s="70"/>
      <c r="C111" s="80"/>
      <c r="D111" s="67"/>
      <c r="E111" s="70"/>
      <c r="F111" s="87">
        <f>G110-F110</f>
        <v>0.08333333333333326</v>
      </c>
      <c r="G111" s="88"/>
      <c r="H111" s="87">
        <f>I110-H110</f>
        <v>0</v>
      </c>
      <c r="I111" s="88"/>
      <c r="J111" s="87">
        <f>K110-J110</f>
        <v>0.08333333333333326</v>
      </c>
      <c r="K111" s="88"/>
      <c r="L111" s="87">
        <f>M110-L110</f>
        <v>0.08333333333333337</v>
      </c>
      <c r="M111" s="88"/>
      <c r="N111" s="87">
        <f>O110-N110</f>
        <v>0</v>
      </c>
      <c r="O111" s="88"/>
      <c r="P111" s="87">
        <f>Q110-P110</f>
        <v>0.04166666666666674</v>
      </c>
      <c r="Q111" s="88"/>
      <c r="R111" s="87">
        <f>S110-R110</f>
        <v>0</v>
      </c>
      <c r="S111" s="89"/>
    </row>
    <row r="112" spans="1:19" s="17" customFormat="1" ht="7.5" customHeight="1" thickBot="1">
      <c r="A112" s="48"/>
      <c r="B112" s="21"/>
      <c r="C112" s="21"/>
      <c r="D112" s="49"/>
      <c r="E112" s="21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50"/>
    </row>
    <row r="113" spans="1:19" s="4" customFormat="1" ht="40.5" customHeight="1">
      <c r="A113" s="96">
        <v>11</v>
      </c>
      <c r="B113" s="83" t="s">
        <v>33</v>
      </c>
      <c r="C113" s="62" t="s">
        <v>18</v>
      </c>
      <c r="D113" s="82">
        <f>F115+H115+J115+L115+N115+P115+R115</f>
        <v>0.37500000000000017</v>
      </c>
      <c r="E113" s="83" t="s">
        <v>143</v>
      </c>
      <c r="F113" s="75"/>
      <c r="G113" s="75"/>
      <c r="H113" s="75"/>
      <c r="I113" s="75"/>
      <c r="J113" s="75" t="s">
        <v>58</v>
      </c>
      <c r="K113" s="75"/>
      <c r="L113" s="75"/>
      <c r="M113" s="75"/>
      <c r="N113" s="75" t="s">
        <v>58</v>
      </c>
      <c r="O113" s="75"/>
      <c r="P113" s="75" t="s">
        <v>46</v>
      </c>
      <c r="Q113" s="75"/>
      <c r="R113" s="75" t="s">
        <v>106</v>
      </c>
      <c r="S113" s="76"/>
    </row>
    <row r="114" spans="1:19" s="4" customFormat="1" ht="19.5" customHeight="1">
      <c r="A114" s="97"/>
      <c r="B114" s="69"/>
      <c r="C114" s="63"/>
      <c r="D114" s="55"/>
      <c r="E114" s="69"/>
      <c r="F114" s="5"/>
      <c r="G114" s="5"/>
      <c r="H114" s="5"/>
      <c r="I114" s="5"/>
      <c r="J114" s="5">
        <v>0.7604166666666666</v>
      </c>
      <c r="K114" s="5">
        <v>0.84375</v>
      </c>
      <c r="L114" s="5"/>
      <c r="M114" s="5"/>
      <c r="N114" s="5">
        <v>0.7604166666666666</v>
      </c>
      <c r="O114" s="5">
        <v>0.84375</v>
      </c>
      <c r="P114" s="5">
        <v>0.75</v>
      </c>
      <c r="Q114" s="5">
        <v>0.8333333333333334</v>
      </c>
      <c r="R114" s="5">
        <v>0.4583333333333333</v>
      </c>
      <c r="S114" s="6">
        <v>0.5833333333333334</v>
      </c>
    </row>
    <row r="115" spans="1:19" s="4" customFormat="1" ht="19.5" customHeight="1">
      <c r="A115" s="97"/>
      <c r="B115" s="69"/>
      <c r="C115" s="63"/>
      <c r="D115" s="55"/>
      <c r="E115" s="69"/>
      <c r="F115" s="55">
        <f>G114-F114</f>
        <v>0</v>
      </c>
      <c r="G115" s="55"/>
      <c r="H115" s="55">
        <f>I114-H114</f>
        <v>0</v>
      </c>
      <c r="I115" s="55"/>
      <c r="J115" s="55">
        <f>K114-J114</f>
        <v>0.08333333333333337</v>
      </c>
      <c r="K115" s="55"/>
      <c r="L115" s="55">
        <f>M114-L114</f>
        <v>0</v>
      </c>
      <c r="M115" s="55"/>
      <c r="N115" s="55">
        <f>O114-N114</f>
        <v>0.08333333333333337</v>
      </c>
      <c r="O115" s="55"/>
      <c r="P115" s="55">
        <f>Q114-P114</f>
        <v>0.08333333333333337</v>
      </c>
      <c r="Q115" s="55"/>
      <c r="R115" s="55">
        <f>S114-R114</f>
        <v>0.12500000000000006</v>
      </c>
      <c r="S115" s="58"/>
    </row>
    <row r="116" spans="1:19" s="4" customFormat="1" ht="39.75" customHeight="1">
      <c r="A116" s="97"/>
      <c r="B116" s="69"/>
      <c r="C116" s="63"/>
      <c r="D116" s="61">
        <f>F118+H118+J118+L118+N118+P118+R118</f>
        <v>0.37500000000000017</v>
      </c>
      <c r="E116" s="64" t="s">
        <v>143</v>
      </c>
      <c r="F116" s="65"/>
      <c r="G116" s="65"/>
      <c r="H116" s="65"/>
      <c r="I116" s="65"/>
      <c r="J116" s="65" t="s">
        <v>58</v>
      </c>
      <c r="K116" s="65"/>
      <c r="L116" s="65"/>
      <c r="M116" s="65"/>
      <c r="N116" s="65" t="s">
        <v>58</v>
      </c>
      <c r="O116" s="65"/>
      <c r="P116" s="65" t="s">
        <v>46</v>
      </c>
      <c r="Q116" s="65"/>
      <c r="R116" s="65" t="s">
        <v>106</v>
      </c>
      <c r="S116" s="66"/>
    </row>
    <row r="117" spans="1:19" s="4" customFormat="1" ht="19.5" customHeight="1">
      <c r="A117" s="97"/>
      <c r="B117" s="69"/>
      <c r="C117" s="63"/>
      <c r="D117" s="55"/>
      <c r="E117" s="69"/>
      <c r="F117" s="5"/>
      <c r="G117" s="5"/>
      <c r="H117" s="5"/>
      <c r="I117" s="5"/>
      <c r="J117" s="5">
        <v>0.7604166666666666</v>
      </c>
      <c r="K117" s="5">
        <v>0.84375</v>
      </c>
      <c r="L117" s="5"/>
      <c r="M117" s="5"/>
      <c r="N117" s="5">
        <v>0.7604166666666666</v>
      </c>
      <c r="O117" s="5">
        <v>0.84375</v>
      </c>
      <c r="P117" s="5">
        <v>0.75</v>
      </c>
      <c r="Q117" s="5">
        <v>0.8333333333333334</v>
      </c>
      <c r="R117" s="5">
        <v>0.4583333333333333</v>
      </c>
      <c r="S117" s="6">
        <v>0.5833333333333334</v>
      </c>
    </row>
    <row r="118" spans="1:19" s="4" customFormat="1" ht="19.5" customHeight="1" thickBot="1">
      <c r="A118" s="98"/>
      <c r="B118" s="70"/>
      <c r="C118" s="80"/>
      <c r="D118" s="67"/>
      <c r="E118" s="70"/>
      <c r="F118" s="67">
        <f>G117-F117</f>
        <v>0</v>
      </c>
      <c r="G118" s="67"/>
      <c r="H118" s="67">
        <f>I117-H117</f>
        <v>0</v>
      </c>
      <c r="I118" s="67"/>
      <c r="J118" s="67">
        <f>K117-J117</f>
        <v>0.08333333333333337</v>
      </c>
      <c r="K118" s="67"/>
      <c r="L118" s="67">
        <f>M117-L117</f>
        <v>0</v>
      </c>
      <c r="M118" s="67"/>
      <c r="N118" s="67">
        <f>O117-N117</f>
        <v>0.08333333333333337</v>
      </c>
      <c r="O118" s="67"/>
      <c r="P118" s="67">
        <f>Q117-P117</f>
        <v>0.08333333333333337</v>
      </c>
      <c r="Q118" s="67"/>
      <c r="R118" s="67">
        <f>S117-R117</f>
        <v>0.12500000000000006</v>
      </c>
      <c r="S118" s="68"/>
    </row>
    <row r="119" spans="1:20" s="9" customFormat="1" ht="9" customHeight="1" thickBot="1">
      <c r="A119" s="48"/>
      <c r="B119" s="21"/>
      <c r="C119" s="21"/>
      <c r="D119" s="49"/>
      <c r="E119" s="18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50"/>
      <c r="T119" s="17"/>
    </row>
    <row r="120" spans="1:19" s="4" customFormat="1" ht="19.5" customHeight="1">
      <c r="A120" s="77">
        <v>12</v>
      </c>
      <c r="B120" s="62" t="s">
        <v>34</v>
      </c>
      <c r="C120" s="62" t="s">
        <v>30</v>
      </c>
      <c r="D120" s="82">
        <f>SUM(F122:S122)</f>
        <v>0.375</v>
      </c>
      <c r="E120" s="64" t="s">
        <v>93</v>
      </c>
      <c r="F120" s="75"/>
      <c r="G120" s="75"/>
      <c r="H120" s="75" t="s">
        <v>111</v>
      </c>
      <c r="I120" s="75"/>
      <c r="J120" s="75"/>
      <c r="K120" s="75"/>
      <c r="L120" s="75" t="s">
        <v>111</v>
      </c>
      <c r="M120" s="75"/>
      <c r="N120" s="75"/>
      <c r="O120" s="75"/>
      <c r="P120" s="75" t="s">
        <v>111</v>
      </c>
      <c r="Q120" s="75"/>
      <c r="R120" s="75"/>
      <c r="S120" s="76"/>
    </row>
    <row r="121" spans="1:19" s="4" customFormat="1" ht="19.5" customHeight="1">
      <c r="A121" s="78"/>
      <c r="B121" s="63"/>
      <c r="C121" s="63"/>
      <c r="D121" s="55"/>
      <c r="E121" s="69"/>
      <c r="F121" s="5"/>
      <c r="G121" s="5"/>
      <c r="H121" s="5">
        <v>0.7083333333333334</v>
      </c>
      <c r="I121" s="5">
        <v>0.8333333333333334</v>
      </c>
      <c r="J121" s="5"/>
      <c r="K121" s="5"/>
      <c r="L121" s="5">
        <v>0.7083333333333334</v>
      </c>
      <c r="M121" s="5">
        <v>0.8333333333333334</v>
      </c>
      <c r="N121" s="5"/>
      <c r="O121" s="5"/>
      <c r="P121" s="5">
        <v>0.625</v>
      </c>
      <c r="Q121" s="5">
        <v>0.75</v>
      </c>
      <c r="R121" s="5"/>
      <c r="S121" s="6"/>
    </row>
    <row r="122" spans="1:19" s="4" customFormat="1" ht="19.5" customHeight="1">
      <c r="A122" s="78"/>
      <c r="B122" s="63"/>
      <c r="C122" s="63"/>
      <c r="D122" s="55"/>
      <c r="E122" s="69"/>
      <c r="F122" s="56">
        <f>G121-F121</f>
        <v>0</v>
      </c>
      <c r="G122" s="57"/>
      <c r="H122" s="56">
        <f>I121-H121</f>
        <v>0.125</v>
      </c>
      <c r="I122" s="57"/>
      <c r="J122" s="56">
        <f>K121-J121</f>
        <v>0</v>
      </c>
      <c r="K122" s="57"/>
      <c r="L122" s="56">
        <f>M121-L121</f>
        <v>0.125</v>
      </c>
      <c r="M122" s="57"/>
      <c r="N122" s="56">
        <f>O121-N121</f>
        <v>0</v>
      </c>
      <c r="O122" s="57"/>
      <c r="P122" s="56">
        <f>Q121-P121</f>
        <v>0.125</v>
      </c>
      <c r="Q122" s="57"/>
      <c r="R122" s="56">
        <f>S121-R121</f>
        <v>0</v>
      </c>
      <c r="S122" s="71"/>
    </row>
    <row r="123" spans="1:19" s="4" customFormat="1" ht="19.5" customHeight="1">
      <c r="A123" s="78"/>
      <c r="B123" s="63"/>
      <c r="C123" s="63"/>
      <c r="D123" s="55">
        <f>SUM(F125:S125)</f>
        <v>0.2916666666666665</v>
      </c>
      <c r="E123" s="69" t="s">
        <v>144</v>
      </c>
      <c r="F123" s="53"/>
      <c r="G123" s="53"/>
      <c r="H123" s="53" t="s">
        <v>111</v>
      </c>
      <c r="I123" s="53"/>
      <c r="J123" s="53"/>
      <c r="K123" s="53"/>
      <c r="L123" s="53" t="s">
        <v>111</v>
      </c>
      <c r="M123" s="53"/>
      <c r="N123" s="53"/>
      <c r="O123" s="53"/>
      <c r="P123" s="53" t="s">
        <v>111</v>
      </c>
      <c r="Q123" s="53"/>
      <c r="R123" s="53"/>
      <c r="S123" s="54"/>
    </row>
    <row r="124" spans="1:19" s="4" customFormat="1" ht="19.5" customHeight="1">
      <c r="A124" s="78"/>
      <c r="B124" s="63"/>
      <c r="C124" s="63"/>
      <c r="D124" s="55"/>
      <c r="E124" s="69"/>
      <c r="F124" s="5"/>
      <c r="G124" s="5"/>
      <c r="H124" s="5">
        <v>0.7083333333333334</v>
      </c>
      <c r="I124" s="5">
        <v>0.8125</v>
      </c>
      <c r="J124" s="5"/>
      <c r="K124" s="5"/>
      <c r="L124" s="5">
        <v>0.7083333333333334</v>
      </c>
      <c r="M124" s="5">
        <v>0.7916666666666666</v>
      </c>
      <c r="N124" s="5"/>
      <c r="O124" s="5"/>
      <c r="P124" s="5">
        <v>0.625</v>
      </c>
      <c r="Q124" s="5">
        <v>0.7291666666666666</v>
      </c>
      <c r="R124" s="5"/>
      <c r="S124" s="6"/>
    </row>
    <row r="125" spans="1:19" s="4" customFormat="1" ht="19.5" customHeight="1" thickBot="1">
      <c r="A125" s="79"/>
      <c r="B125" s="80"/>
      <c r="C125" s="80"/>
      <c r="D125" s="67"/>
      <c r="E125" s="70"/>
      <c r="F125" s="87">
        <f>G124-F124</f>
        <v>0</v>
      </c>
      <c r="G125" s="88"/>
      <c r="H125" s="87">
        <f>I124-H124</f>
        <v>0.10416666666666663</v>
      </c>
      <c r="I125" s="88"/>
      <c r="J125" s="87">
        <f>K124-J124</f>
        <v>0</v>
      </c>
      <c r="K125" s="88"/>
      <c r="L125" s="87">
        <f>M124-L124</f>
        <v>0.08333333333333326</v>
      </c>
      <c r="M125" s="88"/>
      <c r="N125" s="87">
        <f>O124-N124</f>
        <v>0</v>
      </c>
      <c r="O125" s="88"/>
      <c r="P125" s="87">
        <f>Q124-P124</f>
        <v>0.10416666666666663</v>
      </c>
      <c r="Q125" s="88"/>
      <c r="R125" s="87">
        <f>S124-R124</f>
        <v>0</v>
      </c>
      <c r="S125" s="89"/>
    </row>
    <row r="126" spans="1:20" s="9" customFormat="1" ht="8.25" customHeight="1" thickBot="1">
      <c r="A126" s="48"/>
      <c r="B126" s="21"/>
      <c r="C126" s="21"/>
      <c r="D126" s="49"/>
      <c r="E126" s="18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50"/>
      <c r="T126" s="17"/>
    </row>
    <row r="127" spans="1:19" s="4" customFormat="1" ht="19.5" customHeight="1">
      <c r="A127" s="77">
        <v>14</v>
      </c>
      <c r="B127" s="62" t="s">
        <v>36</v>
      </c>
      <c r="C127" s="62" t="s">
        <v>18</v>
      </c>
      <c r="D127" s="82">
        <f>SUM(F129:S129)</f>
        <v>0.5625000000000002</v>
      </c>
      <c r="E127" s="64" t="s">
        <v>145</v>
      </c>
      <c r="F127" s="75" t="s">
        <v>61</v>
      </c>
      <c r="G127" s="75"/>
      <c r="H127" s="75" t="s">
        <v>66</v>
      </c>
      <c r="I127" s="75"/>
      <c r="J127" s="75" t="s">
        <v>61</v>
      </c>
      <c r="K127" s="75"/>
      <c r="L127" s="75" t="s">
        <v>66</v>
      </c>
      <c r="M127" s="75"/>
      <c r="N127" s="75" t="s">
        <v>61</v>
      </c>
      <c r="O127" s="75"/>
      <c r="P127" s="75" t="s">
        <v>61</v>
      </c>
      <c r="Q127" s="75"/>
      <c r="R127" s="75"/>
      <c r="S127" s="76"/>
    </row>
    <row r="128" spans="1:19" s="4" customFormat="1" ht="19.5" customHeight="1">
      <c r="A128" s="78"/>
      <c r="B128" s="63"/>
      <c r="C128" s="63"/>
      <c r="D128" s="55"/>
      <c r="E128" s="69"/>
      <c r="F128" s="5">
        <v>0.75</v>
      </c>
      <c r="G128" s="5">
        <v>0.8333333333333334</v>
      </c>
      <c r="H128" s="5">
        <v>0.75</v>
      </c>
      <c r="I128" s="5">
        <v>0.8333333333333334</v>
      </c>
      <c r="J128" s="5">
        <v>0.75</v>
      </c>
      <c r="K128" s="5">
        <v>0.8333333333333334</v>
      </c>
      <c r="L128" s="5">
        <v>0.75</v>
      </c>
      <c r="M128" s="5">
        <v>0.8333333333333334</v>
      </c>
      <c r="N128" s="5">
        <v>0.75</v>
      </c>
      <c r="O128" s="5">
        <v>0.8333333333333334</v>
      </c>
      <c r="P128" s="5">
        <v>0.6666666666666666</v>
      </c>
      <c r="Q128" s="5">
        <v>0.8125</v>
      </c>
      <c r="R128" s="5"/>
      <c r="S128" s="6"/>
    </row>
    <row r="129" spans="1:19" s="4" customFormat="1" ht="19.5" customHeight="1">
      <c r="A129" s="78"/>
      <c r="B129" s="63"/>
      <c r="C129" s="63"/>
      <c r="D129" s="55"/>
      <c r="E129" s="69"/>
      <c r="F129" s="56">
        <f>G128-F128</f>
        <v>0.08333333333333337</v>
      </c>
      <c r="G129" s="57"/>
      <c r="H129" s="56">
        <f>I128-H128</f>
        <v>0.08333333333333337</v>
      </c>
      <c r="I129" s="57"/>
      <c r="J129" s="56">
        <f>K128-J128</f>
        <v>0.08333333333333337</v>
      </c>
      <c r="K129" s="57"/>
      <c r="L129" s="56">
        <f>M128-L128</f>
        <v>0.08333333333333337</v>
      </c>
      <c r="M129" s="57"/>
      <c r="N129" s="56">
        <f>O128-N128</f>
        <v>0.08333333333333337</v>
      </c>
      <c r="O129" s="57"/>
      <c r="P129" s="56">
        <f>Q128-P128</f>
        <v>0.14583333333333337</v>
      </c>
      <c r="Q129" s="57"/>
      <c r="R129" s="56">
        <f>S128-R128</f>
        <v>0</v>
      </c>
      <c r="S129" s="71"/>
    </row>
    <row r="130" spans="1:19" s="4" customFormat="1" ht="19.5" customHeight="1">
      <c r="A130" s="78"/>
      <c r="B130" s="63"/>
      <c r="C130" s="63"/>
      <c r="D130" s="55">
        <f>SUM(F132:S132)</f>
        <v>0.3750000000000001</v>
      </c>
      <c r="E130" s="69" t="s">
        <v>146</v>
      </c>
      <c r="F130" s="53" t="s">
        <v>61</v>
      </c>
      <c r="G130" s="53"/>
      <c r="H130" s="53" t="s">
        <v>66</v>
      </c>
      <c r="I130" s="53"/>
      <c r="J130" s="53" t="s">
        <v>61</v>
      </c>
      <c r="K130" s="53"/>
      <c r="L130" s="53" t="s">
        <v>66</v>
      </c>
      <c r="M130" s="53"/>
      <c r="N130" s="53" t="s">
        <v>61</v>
      </c>
      <c r="O130" s="53"/>
      <c r="P130" s="53"/>
      <c r="Q130" s="53"/>
      <c r="R130" s="53"/>
      <c r="S130" s="54"/>
    </row>
    <row r="131" spans="1:19" s="4" customFormat="1" ht="19.5" customHeight="1">
      <c r="A131" s="78"/>
      <c r="B131" s="63"/>
      <c r="C131" s="63"/>
      <c r="D131" s="55"/>
      <c r="E131" s="69"/>
      <c r="F131" s="5">
        <v>0.75</v>
      </c>
      <c r="G131" s="5">
        <v>0.8333333333333334</v>
      </c>
      <c r="H131" s="5">
        <v>0.7708333333333334</v>
      </c>
      <c r="I131" s="5">
        <v>0.8333333333333334</v>
      </c>
      <c r="J131" s="5">
        <v>0.75</v>
      </c>
      <c r="K131" s="5">
        <v>0.8333333333333334</v>
      </c>
      <c r="L131" s="5">
        <v>0.75</v>
      </c>
      <c r="M131" s="5">
        <v>0.8333333333333334</v>
      </c>
      <c r="N131" s="5">
        <v>0.75</v>
      </c>
      <c r="O131" s="5">
        <v>0.8125</v>
      </c>
      <c r="P131" s="5"/>
      <c r="Q131" s="5"/>
      <c r="R131" s="5"/>
      <c r="S131" s="6"/>
    </row>
    <row r="132" spans="1:19" s="4" customFormat="1" ht="19.5" customHeight="1">
      <c r="A132" s="78"/>
      <c r="B132" s="63"/>
      <c r="C132" s="63"/>
      <c r="D132" s="55"/>
      <c r="E132" s="69"/>
      <c r="F132" s="56">
        <f>G131-F131</f>
        <v>0.08333333333333337</v>
      </c>
      <c r="G132" s="57"/>
      <c r="H132" s="56">
        <f>I131-H131</f>
        <v>0.0625</v>
      </c>
      <c r="I132" s="57"/>
      <c r="J132" s="56">
        <f>K131-J131</f>
        <v>0.08333333333333337</v>
      </c>
      <c r="K132" s="57"/>
      <c r="L132" s="56">
        <f>M131-L131</f>
        <v>0.08333333333333337</v>
      </c>
      <c r="M132" s="57"/>
      <c r="N132" s="56">
        <f>O131-N131</f>
        <v>0.0625</v>
      </c>
      <c r="O132" s="57"/>
      <c r="P132" s="56">
        <f>Q131-P131</f>
        <v>0</v>
      </c>
      <c r="Q132" s="57"/>
      <c r="R132" s="56">
        <f>S131-R131</f>
        <v>0</v>
      </c>
      <c r="S132" s="71"/>
    </row>
    <row r="133" spans="1:19" s="4" customFormat="1" ht="19.5" customHeight="1">
      <c r="A133" s="78"/>
      <c r="B133" s="63"/>
      <c r="C133" s="63"/>
      <c r="D133" s="55">
        <f>SUM(F135:S135)</f>
        <v>0.375</v>
      </c>
      <c r="E133" s="69" t="s">
        <v>147</v>
      </c>
      <c r="F133" s="53" t="s">
        <v>61</v>
      </c>
      <c r="G133" s="53"/>
      <c r="H133" s="53"/>
      <c r="I133" s="53"/>
      <c r="J133" s="53" t="s">
        <v>61</v>
      </c>
      <c r="K133" s="53"/>
      <c r="L133" s="53"/>
      <c r="M133" s="53"/>
      <c r="N133" s="53" t="s">
        <v>61</v>
      </c>
      <c r="O133" s="53"/>
      <c r="P133" s="53" t="s">
        <v>61</v>
      </c>
      <c r="Q133" s="53"/>
      <c r="R133" s="53"/>
      <c r="S133" s="54"/>
    </row>
    <row r="134" spans="1:19" s="4" customFormat="1" ht="19.5" customHeight="1">
      <c r="A134" s="78"/>
      <c r="B134" s="63"/>
      <c r="C134" s="63"/>
      <c r="D134" s="55"/>
      <c r="E134" s="69"/>
      <c r="F134" s="5">
        <v>0.7083333333333334</v>
      </c>
      <c r="G134" s="5">
        <v>0.7708333333333334</v>
      </c>
      <c r="H134" s="5">
        <v>0.7708333333333334</v>
      </c>
      <c r="I134" s="5">
        <v>0.8333333333333334</v>
      </c>
      <c r="J134" s="5">
        <v>0.7083333333333334</v>
      </c>
      <c r="K134" s="5">
        <v>0.7708333333333334</v>
      </c>
      <c r="L134" s="5"/>
      <c r="M134" s="5"/>
      <c r="N134" s="5">
        <v>0.7083333333333334</v>
      </c>
      <c r="O134" s="5">
        <v>0.7708333333333334</v>
      </c>
      <c r="P134" s="5">
        <v>0.6666666666666666</v>
      </c>
      <c r="Q134" s="5">
        <v>0.7916666666666666</v>
      </c>
      <c r="R134" s="5"/>
      <c r="S134" s="6"/>
    </row>
    <row r="135" spans="1:19" s="4" customFormat="1" ht="19.5" customHeight="1">
      <c r="A135" s="78"/>
      <c r="B135" s="63"/>
      <c r="C135" s="63"/>
      <c r="D135" s="55"/>
      <c r="E135" s="69"/>
      <c r="F135" s="56">
        <f>G134-F134</f>
        <v>0.0625</v>
      </c>
      <c r="G135" s="57"/>
      <c r="H135" s="55">
        <f>I134-H134</f>
        <v>0.0625</v>
      </c>
      <c r="I135" s="55"/>
      <c r="J135" s="55">
        <f>K134-J134</f>
        <v>0.0625</v>
      </c>
      <c r="K135" s="55"/>
      <c r="L135" s="55">
        <f>M134-L134</f>
        <v>0</v>
      </c>
      <c r="M135" s="55"/>
      <c r="N135" s="56">
        <f>O134-N134</f>
        <v>0.0625</v>
      </c>
      <c r="O135" s="57"/>
      <c r="P135" s="56">
        <f>Q134-P134</f>
        <v>0.125</v>
      </c>
      <c r="Q135" s="57"/>
      <c r="R135" s="56">
        <f>S134-R134</f>
        <v>0</v>
      </c>
      <c r="S135" s="71"/>
    </row>
    <row r="136" spans="1:19" s="4" customFormat="1" ht="19.5" customHeight="1">
      <c r="A136" s="78"/>
      <c r="B136" s="63"/>
      <c r="C136" s="63"/>
      <c r="D136" s="55">
        <f>SUM(F138:S138)</f>
        <v>0.1875</v>
      </c>
      <c r="E136" s="69" t="s">
        <v>37</v>
      </c>
      <c r="F136" s="53" t="s">
        <v>61</v>
      </c>
      <c r="G136" s="53"/>
      <c r="H136" s="65"/>
      <c r="I136" s="65"/>
      <c r="J136" s="65" t="s">
        <v>61</v>
      </c>
      <c r="K136" s="65"/>
      <c r="L136" s="65"/>
      <c r="M136" s="65"/>
      <c r="N136" s="53" t="s">
        <v>61</v>
      </c>
      <c r="O136" s="53"/>
      <c r="P136" s="53"/>
      <c r="Q136" s="53"/>
      <c r="R136" s="53"/>
      <c r="S136" s="54"/>
    </row>
    <row r="137" spans="1:19" s="4" customFormat="1" ht="19.5" customHeight="1">
      <c r="A137" s="78"/>
      <c r="B137" s="63"/>
      <c r="C137" s="63"/>
      <c r="D137" s="55"/>
      <c r="E137" s="69"/>
      <c r="F137" s="5">
        <v>0.7083333333333334</v>
      </c>
      <c r="G137" s="5">
        <v>0.7708333333333334</v>
      </c>
      <c r="H137" s="5"/>
      <c r="I137" s="5"/>
      <c r="J137" s="5">
        <v>0.7083333333333334</v>
      </c>
      <c r="K137" s="5">
        <v>0.7708333333333334</v>
      </c>
      <c r="L137" s="5"/>
      <c r="M137" s="5"/>
      <c r="N137" s="5">
        <v>0.7083333333333334</v>
      </c>
      <c r="O137" s="5">
        <v>0.7708333333333334</v>
      </c>
      <c r="P137" s="5"/>
      <c r="Q137" s="5"/>
      <c r="R137" s="5"/>
      <c r="S137" s="6"/>
    </row>
    <row r="138" spans="1:19" s="4" customFormat="1" ht="19.5" customHeight="1" thickBot="1">
      <c r="A138" s="79"/>
      <c r="B138" s="80"/>
      <c r="C138" s="80"/>
      <c r="D138" s="67"/>
      <c r="E138" s="70"/>
      <c r="F138" s="87">
        <f>G137-F137</f>
        <v>0.0625</v>
      </c>
      <c r="G138" s="88"/>
      <c r="H138" s="87">
        <f>I137-H137</f>
        <v>0</v>
      </c>
      <c r="I138" s="88"/>
      <c r="J138" s="87">
        <f>K137-J137</f>
        <v>0.0625</v>
      </c>
      <c r="K138" s="88"/>
      <c r="L138" s="87">
        <f>M137-L137</f>
        <v>0</v>
      </c>
      <c r="M138" s="88"/>
      <c r="N138" s="87">
        <f>O137-N137</f>
        <v>0.0625</v>
      </c>
      <c r="O138" s="88"/>
      <c r="P138" s="87">
        <f>Q137-P137</f>
        <v>0</v>
      </c>
      <c r="Q138" s="88"/>
      <c r="R138" s="87">
        <f>S137-R137</f>
        <v>0</v>
      </c>
      <c r="S138" s="89"/>
    </row>
    <row r="139" spans="1:19" s="17" customFormat="1" ht="8.25" customHeight="1" thickBot="1">
      <c r="A139" s="48"/>
      <c r="B139" s="21"/>
      <c r="C139" s="21"/>
      <c r="D139" s="49"/>
      <c r="E139" s="21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50"/>
    </row>
    <row r="140" spans="1:19" s="4" customFormat="1" ht="25.5" customHeight="1">
      <c r="A140" s="90">
        <v>15</v>
      </c>
      <c r="B140" s="93" t="s">
        <v>38</v>
      </c>
      <c r="C140" s="93" t="s">
        <v>15</v>
      </c>
      <c r="D140" s="82">
        <f>F142+H142+J142+L142+N142+F145+H145+J145+L145+N145+R145+R142+P142</f>
        <v>0.8750000000000002</v>
      </c>
      <c r="E140" s="83" t="s">
        <v>118</v>
      </c>
      <c r="F140" s="75" t="s">
        <v>52</v>
      </c>
      <c r="G140" s="75"/>
      <c r="H140" s="75" t="s">
        <v>52</v>
      </c>
      <c r="I140" s="75"/>
      <c r="J140" s="75" t="s">
        <v>52</v>
      </c>
      <c r="K140" s="75"/>
      <c r="L140" s="75" t="s">
        <v>52</v>
      </c>
      <c r="M140" s="75"/>
      <c r="N140" s="75" t="s">
        <v>52</v>
      </c>
      <c r="O140" s="75"/>
      <c r="P140" s="75" t="s">
        <v>52</v>
      </c>
      <c r="Q140" s="75"/>
      <c r="R140" s="75" t="s">
        <v>52</v>
      </c>
      <c r="S140" s="76"/>
    </row>
    <row r="141" spans="1:19" s="4" customFormat="1" ht="21.75" customHeight="1">
      <c r="A141" s="91"/>
      <c r="B141" s="94"/>
      <c r="C141" s="94"/>
      <c r="D141" s="55"/>
      <c r="E141" s="69"/>
      <c r="F141" s="5">
        <v>0.3333333333333333</v>
      </c>
      <c r="G141" s="5">
        <v>0.375</v>
      </c>
      <c r="H141" s="5">
        <v>0.3333333333333333</v>
      </c>
      <c r="I141" s="5">
        <v>0.375</v>
      </c>
      <c r="J141" s="5">
        <v>0.3333333333333333</v>
      </c>
      <c r="K141" s="5">
        <v>0.375</v>
      </c>
      <c r="L141" s="5">
        <v>0.3333333333333333</v>
      </c>
      <c r="M141" s="5">
        <v>0.375</v>
      </c>
      <c r="N141" s="5">
        <v>0.3333333333333333</v>
      </c>
      <c r="O141" s="5">
        <v>0.375</v>
      </c>
      <c r="P141" s="5">
        <v>0.3333333333333333</v>
      </c>
      <c r="Q141" s="5">
        <v>0.375</v>
      </c>
      <c r="R141" s="5">
        <v>0.75</v>
      </c>
      <c r="S141" s="6">
        <v>0.8333333333333334</v>
      </c>
    </row>
    <row r="142" spans="1:19" s="4" customFormat="1" ht="21.75" customHeight="1">
      <c r="A142" s="91"/>
      <c r="B142" s="94"/>
      <c r="C142" s="94"/>
      <c r="D142" s="55"/>
      <c r="E142" s="69"/>
      <c r="F142" s="55">
        <f>G141-F141</f>
        <v>0.041666666666666685</v>
      </c>
      <c r="G142" s="55"/>
      <c r="H142" s="55">
        <f>I141-H141</f>
        <v>0.041666666666666685</v>
      </c>
      <c r="I142" s="55"/>
      <c r="J142" s="55">
        <f>K141-J141</f>
        <v>0.041666666666666685</v>
      </c>
      <c r="K142" s="55"/>
      <c r="L142" s="55">
        <f>M141-L141</f>
        <v>0.041666666666666685</v>
      </c>
      <c r="M142" s="55"/>
      <c r="N142" s="55">
        <f>O141-N141</f>
        <v>0.041666666666666685</v>
      </c>
      <c r="O142" s="55"/>
      <c r="P142" s="55">
        <f>Q141-P141</f>
        <v>0.041666666666666685</v>
      </c>
      <c r="Q142" s="55"/>
      <c r="R142" s="55">
        <f>S141-R141</f>
        <v>0.08333333333333337</v>
      </c>
      <c r="S142" s="58"/>
    </row>
    <row r="143" spans="1:19" s="4" customFormat="1" ht="24.75" customHeight="1">
      <c r="A143" s="91"/>
      <c r="B143" s="94"/>
      <c r="C143" s="94"/>
      <c r="D143" s="55"/>
      <c r="E143" s="69"/>
      <c r="F143" s="53" t="s">
        <v>67</v>
      </c>
      <c r="G143" s="53"/>
      <c r="H143" s="53" t="s">
        <v>48</v>
      </c>
      <c r="I143" s="53"/>
      <c r="J143" s="53" t="s">
        <v>67</v>
      </c>
      <c r="K143" s="53"/>
      <c r="L143" s="53" t="s">
        <v>48</v>
      </c>
      <c r="M143" s="53"/>
      <c r="N143" s="53" t="s">
        <v>67</v>
      </c>
      <c r="O143" s="53"/>
      <c r="P143" s="53"/>
      <c r="Q143" s="53"/>
      <c r="R143" s="53" t="s">
        <v>53</v>
      </c>
      <c r="S143" s="54"/>
    </row>
    <row r="144" spans="1:19" s="4" customFormat="1" ht="21.75" customHeight="1">
      <c r="A144" s="91"/>
      <c r="B144" s="94"/>
      <c r="C144" s="94"/>
      <c r="D144" s="55"/>
      <c r="E144" s="69"/>
      <c r="F144" s="5">
        <v>0.8125</v>
      </c>
      <c r="G144" s="5">
        <v>0.8958333333333334</v>
      </c>
      <c r="H144" s="5">
        <v>0.7083333333333334</v>
      </c>
      <c r="I144" s="5">
        <v>0.8125</v>
      </c>
      <c r="J144" s="5">
        <v>0.8125</v>
      </c>
      <c r="K144" s="5">
        <v>0.8958333333333334</v>
      </c>
      <c r="L144" s="5">
        <v>0.7083333333333334</v>
      </c>
      <c r="M144" s="5">
        <v>0.8125</v>
      </c>
      <c r="N144" s="5">
        <v>0.8125</v>
      </c>
      <c r="O144" s="5">
        <v>0.8958333333333334</v>
      </c>
      <c r="P144" s="5"/>
      <c r="Q144" s="5"/>
      <c r="R144" s="5">
        <v>0.4583333333333333</v>
      </c>
      <c r="S144" s="6">
        <v>0.5416666666666666</v>
      </c>
    </row>
    <row r="145" spans="1:19" s="4" customFormat="1" ht="21.75" customHeight="1">
      <c r="A145" s="91"/>
      <c r="B145" s="94"/>
      <c r="C145" s="94"/>
      <c r="D145" s="55"/>
      <c r="E145" s="69"/>
      <c r="F145" s="55">
        <f>G144-F144</f>
        <v>0.08333333333333337</v>
      </c>
      <c r="G145" s="55"/>
      <c r="H145" s="55">
        <f>I144-H144</f>
        <v>0.10416666666666663</v>
      </c>
      <c r="I145" s="55"/>
      <c r="J145" s="55">
        <f>K144-J144</f>
        <v>0.08333333333333337</v>
      </c>
      <c r="K145" s="55"/>
      <c r="L145" s="55">
        <f>M144-L144</f>
        <v>0.10416666666666663</v>
      </c>
      <c r="M145" s="55"/>
      <c r="N145" s="55">
        <f>O144-N144</f>
        <v>0.08333333333333337</v>
      </c>
      <c r="O145" s="55"/>
      <c r="P145" s="55"/>
      <c r="Q145" s="55"/>
      <c r="R145" s="55">
        <f>S144-R144</f>
        <v>0.08333333333333331</v>
      </c>
      <c r="S145" s="58"/>
    </row>
    <row r="146" spans="1:19" s="4" customFormat="1" ht="22.5" customHeight="1">
      <c r="A146" s="91"/>
      <c r="B146" s="94"/>
      <c r="C146" s="94"/>
      <c r="D146" s="84">
        <f>F148+H148+J148+L148+N148+P148+R148+R151+N151+L151+J151+H151+F151</f>
        <v>0.6250000000000001</v>
      </c>
      <c r="E146" s="86" t="s">
        <v>32</v>
      </c>
      <c r="F146" s="65" t="s">
        <v>52</v>
      </c>
      <c r="G146" s="65"/>
      <c r="H146" s="65"/>
      <c r="I146" s="65"/>
      <c r="J146" s="65" t="s">
        <v>52</v>
      </c>
      <c r="K146" s="65"/>
      <c r="L146" s="65"/>
      <c r="M146" s="65"/>
      <c r="N146" s="65"/>
      <c r="O146" s="65"/>
      <c r="P146" s="65"/>
      <c r="Q146" s="65"/>
      <c r="R146" s="65"/>
      <c r="S146" s="66"/>
    </row>
    <row r="147" spans="1:19" s="4" customFormat="1" ht="19.5" customHeight="1">
      <c r="A147" s="91"/>
      <c r="B147" s="94"/>
      <c r="C147" s="94"/>
      <c r="D147" s="60"/>
      <c r="E147" s="63"/>
      <c r="F147" s="5">
        <v>0.3333333333333333</v>
      </c>
      <c r="G147" s="5">
        <v>0.375</v>
      </c>
      <c r="H147" s="5"/>
      <c r="I147" s="5"/>
      <c r="J147" s="5">
        <v>0.3333333333333333</v>
      </c>
      <c r="K147" s="5">
        <v>0.375</v>
      </c>
      <c r="L147" s="5"/>
      <c r="M147" s="5"/>
      <c r="N147" s="5"/>
      <c r="O147" s="5"/>
      <c r="P147" s="5"/>
      <c r="Q147" s="5"/>
      <c r="R147" s="5"/>
      <c r="S147" s="6"/>
    </row>
    <row r="148" spans="1:19" s="4" customFormat="1" ht="19.5" customHeight="1">
      <c r="A148" s="91"/>
      <c r="B148" s="94"/>
      <c r="C148" s="94"/>
      <c r="D148" s="60"/>
      <c r="E148" s="63"/>
      <c r="F148" s="55">
        <f>G147-F147</f>
        <v>0.041666666666666685</v>
      </c>
      <c r="G148" s="55"/>
      <c r="H148" s="55">
        <f>I147-H147</f>
        <v>0</v>
      </c>
      <c r="I148" s="55"/>
      <c r="J148" s="55">
        <f>K147-J147</f>
        <v>0.041666666666666685</v>
      </c>
      <c r="K148" s="55"/>
      <c r="L148" s="55">
        <f>M147-L147</f>
        <v>0</v>
      </c>
      <c r="M148" s="55"/>
      <c r="N148" s="55">
        <f>O147-N147</f>
        <v>0</v>
      </c>
      <c r="O148" s="55"/>
      <c r="P148" s="55">
        <f>Q147-P147</f>
        <v>0</v>
      </c>
      <c r="Q148" s="55"/>
      <c r="R148" s="56"/>
      <c r="S148" s="71"/>
    </row>
    <row r="149" spans="1:19" s="4" customFormat="1" ht="28.5" customHeight="1">
      <c r="A149" s="91"/>
      <c r="B149" s="94"/>
      <c r="C149" s="94"/>
      <c r="D149" s="60"/>
      <c r="E149" s="63"/>
      <c r="F149" s="53" t="s">
        <v>67</v>
      </c>
      <c r="G149" s="53"/>
      <c r="H149" s="53" t="s">
        <v>48</v>
      </c>
      <c r="I149" s="53"/>
      <c r="J149" s="53" t="s">
        <v>67</v>
      </c>
      <c r="K149" s="53"/>
      <c r="L149" s="53" t="s">
        <v>48</v>
      </c>
      <c r="M149" s="53"/>
      <c r="N149" s="53" t="s">
        <v>67</v>
      </c>
      <c r="O149" s="53"/>
      <c r="P149" s="53"/>
      <c r="Q149" s="53"/>
      <c r="R149" s="53" t="s">
        <v>53</v>
      </c>
      <c r="S149" s="54"/>
    </row>
    <row r="150" spans="1:19" s="4" customFormat="1" ht="19.5" customHeight="1">
      <c r="A150" s="91"/>
      <c r="B150" s="94"/>
      <c r="C150" s="94"/>
      <c r="D150" s="60"/>
      <c r="E150" s="63"/>
      <c r="F150" s="5">
        <v>0.8125</v>
      </c>
      <c r="G150" s="5">
        <v>0.8958333333333334</v>
      </c>
      <c r="H150" s="5">
        <v>0.7083333333333334</v>
      </c>
      <c r="I150" s="5">
        <v>0.8125</v>
      </c>
      <c r="J150" s="5">
        <v>0.8125</v>
      </c>
      <c r="K150" s="5">
        <v>0.8958333333333334</v>
      </c>
      <c r="L150" s="5">
        <v>0.7083333333333334</v>
      </c>
      <c r="M150" s="5">
        <v>0.8125</v>
      </c>
      <c r="N150" s="5">
        <v>0.8125</v>
      </c>
      <c r="O150" s="5">
        <v>0.8958333333333334</v>
      </c>
      <c r="P150" s="5"/>
      <c r="Q150" s="5"/>
      <c r="R150" s="5">
        <v>0.4583333333333333</v>
      </c>
      <c r="S150" s="6">
        <v>0.5416666666666666</v>
      </c>
    </row>
    <row r="151" spans="1:19" s="4" customFormat="1" ht="19.5" customHeight="1">
      <c r="A151" s="91"/>
      <c r="B151" s="94"/>
      <c r="C151" s="94"/>
      <c r="D151" s="61"/>
      <c r="E151" s="64"/>
      <c r="F151" s="55">
        <f>G150-F150</f>
        <v>0.08333333333333337</v>
      </c>
      <c r="G151" s="55"/>
      <c r="H151" s="55">
        <f>I150-H150</f>
        <v>0.10416666666666663</v>
      </c>
      <c r="I151" s="55"/>
      <c r="J151" s="55">
        <f>K150-J150</f>
        <v>0.08333333333333337</v>
      </c>
      <c r="K151" s="55"/>
      <c r="L151" s="55">
        <f>M150-L150</f>
        <v>0.10416666666666663</v>
      </c>
      <c r="M151" s="55"/>
      <c r="N151" s="55">
        <f>O150-N150</f>
        <v>0.08333333333333337</v>
      </c>
      <c r="O151" s="55"/>
      <c r="P151" s="55">
        <f>Q150-P150</f>
        <v>0</v>
      </c>
      <c r="Q151" s="55"/>
      <c r="R151" s="55">
        <f>S150-R150</f>
        <v>0.08333333333333331</v>
      </c>
      <c r="S151" s="58"/>
    </row>
    <row r="152" spans="1:19" s="4" customFormat="1" ht="27" customHeight="1">
      <c r="A152" s="91"/>
      <c r="B152" s="94"/>
      <c r="C152" s="94"/>
      <c r="D152" s="55">
        <f>SUM(F154:S154)</f>
        <v>0.3750000000000001</v>
      </c>
      <c r="E152" s="69" t="s">
        <v>93</v>
      </c>
      <c r="F152" s="51" t="s">
        <v>67</v>
      </c>
      <c r="G152" s="52"/>
      <c r="H152" s="51"/>
      <c r="I152" s="52"/>
      <c r="J152" s="51" t="s">
        <v>67</v>
      </c>
      <c r="K152" s="52"/>
      <c r="L152" s="51"/>
      <c r="M152" s="52"/>
      <c r="N152" s="51" t="s">
        <v>67</v>
      </c>
      <c r="O152" s="52"/>
      <c r="P152" s="51"/>
      <c r="Q152" s="52"/>
      <c r="R152" s="51" t="s">
        <v>53</v>
      </c>
      <c r="S152" s="74"/>
    </row>
    <row r="153" spans="1:19" s="4" customFormat="1" ht="21.75" customHeight="1">
      <c r="A153" s="91"/>
      <c r="B153" s="94"/>
      <c r="C153" s="94"/>
      <c r="D153" s="55"/>
      <c r="E153" s="69"/>
      <c r="F153" s="5">
        <v>0.8125</v>
      </c>
      <c r="G153" s="5">
        <v>0.8958333333333334</v>
      </c>
      <c r="H153" s="5"/>
      <c r="I153" s="5"/>
      <c r="J153" s="5">
        <v>0.8125</v>
      </c>
      <c r="K153" s="5">
        <v>0.8958333333333334</v>
      </c>
      <c r="L153" s="5"/>
      <c r="M153" s="5"/>
      <c r="N153" s="5">
        <v>0.8125</v>
      </c>
      <c r="O153" s="5">
        <v>0.8958333333333334</v>
      </c>
      <c r="P153" s="5"/>
      <c r="Q153" s="5"/>
      <c r="R153" s="5">
        <v>0.4375</v>
      </c>
      <c r="S153" s="6">
        <v>0.5625</v>
      </c>
    </row>
    <row r="154" spans="1:19" s="4" customFormat="1" ht="21.75" customHeight="1">
      <c r="A154" s="91"/>
      <c r="B154" s="94"/>
      <c r="C154" s="94"/>
      <c r="D154" s="55"/>
      <c r="E154" s="69"/>
      <c r="F154" s="55">
        <f>G153-F153</f>
        <v>0.08333333333333337</v>
      </c>
      <c r="G154" s="55"/>
      <c r="H154" s="55">
        <f>I153-H153</f>
        <v>0</v>
      </c>
      <c r="I154" s="55"/>
      <c r="J154" s="55">
        <f>K153-J153</f>
        <v>0.08333333333333337</v>
      </c>
      <c r="K154" s="55"/>
      <c r="L154" s="55">
        <f>M153-L153</f>
        <v>0</v>
      </c>
      <c r="M154" s="55"/>
      <c r="N154" s="55">
        <f>O153-N153</f>
        <v>0.08333333333333337</v>
      </c>
      <c r="O154" s="55"/>
      <c r="P154" s="55">
        <f>Q153-P153</f>
        <v>0</v>
      </c>
      <c r="Q154" s="55"/>
      <c r="R154" s="55">
        <f>S153-R153</f>
        <v>0.125</v>
      </c>
      <c r="S154" s="58"/>
    </row>
    <row r="155" spans="1:19" s="4" customFormat="1" ht="26.25" customHeight="1">
      <c r="A155" s="91"/>
      <c r="B155" s="94"/>
      <c r="C155" s="94"/>
      <c r="D155" s="55">
        <f>SUM(F157:S157)</f>
        <v>0.29166666666666663</v>
      </c>
      <c r="E155" s="69" t="s">
        <v>117</v>
      </c>
      <c r="F155" s="53" t="s">
        <v>67</v>
      </c>
      <c r="G155" s="53"/>
      <c r="H155" s="53"/>
      <c r="I155" s="53"/>
      <c r="J155" s="53" t="s">
        <v>67</v>
      </c>
      <c r="K155" s="53"/>
      <c r="L155" s="53" t="s">
        <v>48</v>
      </c>
      <c r="M155" s="53"/>
      <c r="N155" s="53" t="s">
        <v>67</v>
      </c>
      <c r="O155" s="53"/>
      <c r="P155" s="53"/>
      <c r="Q155" s="53"/>
      <c r="R155" s="53"/>
      <c r="S155" s="54"/>
    </row>
    <row r="156" spans="1:19" s="4" customFormat="1" ht="21.75" customHeight="1">
      <c r="A156" s="91"/>
      <c r="B156" s="94"/>
      <c r="C156" s="94"/>
      <c r="D156" s="55"/>
      <c r="E156" s="69"/>
      <c r="F156" s="5">
        <v>0.75</v>
      </c>
      <c r="G156" s="5">
        <v>0.8125</v>
      </c>
      <c r="H156" s="5"/>
      <c r="I156" s="5"/>
      <c r="J156" s="5">
        <v>0.75</v>
      </c>
      <c r="K156" s="5">
        <v>0.8125</v>
      </c>
      <c r="L156" s="5">
        <v>0.7083333333333334</v>
      </c>
      <c r="M156" s="5">
        <v>0.8125</v>
      </c>
      <c r="N156" s="5">
        <v>0.75</v>
      </c>
      <c r="O156" s="5">
        <v>0.8125</v>
      </c>
      <c r="P156" s="5"/>
      <c r="Q156" s="5"/>
      <c r="R156" s="5"/>
      <c r="S156" s="6"/>
    </row>
    <row r="157" spans="1:19" s="4" customFormat="1" ht="21.75" customHeight="1" thickBot="1">
      <c r="A157" s="92"/>
      <c r="B157" s="95"/>
      <c r="C157" s="95"/>
      <c r="D157" s="67"/>
      <c r="E157" s="70"/>
      <c r="F157" s="67">
        <f>G156-F156</f>
        <v>0.0625</v>
      </c>
      <c r="G157" s="67"/>
      <c r="H157" s="67">
        <f>I156-H156</f>
        <v>0</v>
      </c>
      <c r="I157" s="67"/>
      <c r="J157" s="67">
        <f>K156-J156</f>
        <v>0.0625</v>
      </c>
      <c r="K157" s="67"/>
      <c r="L157" s="67">
        <f>M156-L156</f>
        <v>0.10416666666666663</v>
      </c>
      <c r="M157" s="67"/>
      <c r="N157" s="67">
        <f>O156-N156</f>
        <v>0.0625</v>
      </c>
      <c r="O157" s="67"/>
      <c r="P157" s="67">
        <f>Q156-P156</f>
        <v>0</v>
      </c>
      <c r="Q157" s="67"/>
      <c r="R157" s="67">
        <f>S156-R156</f>
        <v>0</v>
      </c>
      <c r="S157" s="68"/>
    </row>
    <row r="158" spans="1:19" s="17" customFormat="1" ht="9" customHeight="1" thickBot="1">
      <c r="A158" s="48"/>
      <c r="B158" s="21"/>
      <c r="C158" s="21"/>
      <c r="D158" s="49"/>
      <c r="E158" s="1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50"/>
    </row>
    <row r="159" spans="1:19" s="4" customFormat="1" ht="25.5" customHeight="1">
      <c r="A159" s="77">
        <v>17</v>
      </c>
      <c r="B159" s="62" t="s">
        <v>39</v>
      </c>
      <c r="C159" s="62" t="s">
        <v>15</v>
      </c>
      <c r="D159" s="59">
        <f>SUM(F161:S161)</f>
        <v>0.37499999999999983</v>
      </c>
      <c r="E159" s="83" t="s">
        <v>89</v>
      </c>
      <c r="F159" s="75"/>
      <c r="G159" s="75"/>
      <c r="H159" s="75" t="s">
        <v>49</v>
      </c>
      <c r="I159" s="75"/>
      <c r="J159" s="75" t="s">
        <v>49</v>
      </c>
      <c r="K159" s="75"/>
      <c r="L159" s="75"/>
      <c r="M159" s="75"/>
      <c r="N159" s="75"/>
      <c r="O159" s="75"/>
      <c r="P159" s="75" t="s">
        <v>49</v>
      </c>
      <c r="Q159" s="75"/>
      <c r="R159" s="75" t="s">
        <v>49</v>
      </c>
      <c r="S159" s="76"/>
    </row>
    <row r="160" spans="1:19" s="4" customFormat="1" ht="21.75" customHeight="1">
      <c r="A160" s="78"/>
      <c r="B160" s="63"/>
      <c r="C160" s="63"/>
      <c r="D160" s="60"/>
      <c r="E160" s="69"/>
      <c r="F160" s="5"/>
      <c r="G160" s="5"/>
      <c r="H160" s="5">
        <v>0.6458333333333334</v>
      </c>
      <c r="I160" s="5">
        <v>0.75</v>
      </c>
      <c r="J160" s="5">
        <v>0.6458333333333334</v>
      </c>
      <c r="K160" s="5">
        <v>0.75</v>
      </c>
      <c r="L160" s="5"/>
      <c r="M160" s="5"/>
      <c r="N160" s="5"/>
      <c r="O160" s="5"/>
      <c r="P160" s="5">
        <v>0.6458333333333334</v>
      </c>
      <c r="Q160" s="5">
        <v>0.7291666666666666</v>
      </c>
      <c r="R160" s="5">
        <v>0.3680555555555556</v>
      </c>
      <c r="S160" s="6">
        <v>0.4513888888888889</v>
      </c>
    </row>
    <row r="161" spans="1:19" s="4" customFormat="1" ht="21.75" customHeight="1">
      <c r="A161" s="78"/>
      <c r="B161" s="63"/>
      <c r="C161" s="63"/>
      <c r="D161" s="61"/>
      <c r="E161" s="69"/>
      <c r="F161" s="56">
        <f>G160-F160</f>
        <v>0</v>
      </c>
      <c r="G161" s="57"/>
      <c r="H161" s="55">
        <f>I160-H160</f>
        <v>0.10416666666666663</v>
      </c>
      <c r="I161" s="55"/>
      <c r="J161" s="55">
        <f>K160-J160</f>
        <v>0.10416666666666663</v>
      </c>
      <c r="K161" s="55"/>
      <c r="L161" s="55">
        <f>M160-L160</f>
        <v>0</v>
      </c>
      <c r="M161" s="55"/>
      <c r="N161" s="55">
        <f>O160-N160</f>
        <v>0</v>
      </c>
      <c r="O161" s="55"/>
      <c r="P161" s="55">
        <f>Q160-P160</f>
        <v>0.08333333333333326</v>
      </c>
      <c r="Q161" s="55"/>
      <c r="R161" s="55">
        <f>S160-R160</f>
        <v>0.08333333333333331</v>
      </c>
      <c r="S161" s="58"/>
    </row>
    <row r="162" spans="1:19" s="4" customFormat="1" ht="27" customHeight="1">
      <c r="A162" s="78"/>
      <c r="B162" s="63"/>
      <c r="C162" s="63"/>
      <c r="D162" s="84">
        <f>SUM(F164:S164)</f>
        <v>0.37499999999999983</v>
      </c>
      <c r="E162" s="69" t="s">
        <v>121</v>
      </c>
      <c r="F162" s="53"/>
      <c r="G162" s="53"/>
      <c r="H162" s="53" t="s">
        <v>49</v>
      </c>
      <c r="I162" s="53"/>
      <c r="J162" s="53" t="s">
        <v>49</v>
      </c>
      <c r="K162" s="53"/>
      <c r="L162" s="53"/>
      <c r="M162" s="53"/>
      <c r="N162" s="53"/>
      <c r="O162" s="53"/>
      <c r="P162" s="53" t="s">
        <v>49</v>
      </c>
      <c r="Q162" s="53"/>
      <c r="R162" s="53" t="s">
        <v>49</v>
      </c>
      <c r="S162" s="54"/>
    </row>
    <row r="163" spans="1:19" s="4" customFormat="1" ht="21.75" customHeight="1">
      <c r="A163" s="78"/>
      <c r="B163" s="63"/>
      <c r="C163" s="63"/>
      <c r="D163" s="60"/>
      <c r="E163" s="69"/>
      <c r="F163" s="5"/>
      <c r="G163" s="5"/>
      <c r="H163" s="5">
        <v>0.6458333333333334</v>
      </c>
      <c r="I163" s="5">
        <v>0.75</v>
      </c>
      <c r="J163" s="5">
        <v>0.6458333333333334</v>
      </c>
      <c r="K163" s="5">
        <v>0.75</v>
      </c>
      <c r="L163" s="5"/>
      <c r="M163" s="5"/>
      <c r="N163" s="5"/>
      <c r="O163" s="5"/>
      <c r="P163" s="5">
        <v>0.6458333333333334</v>
      </c>
      <c r="Q163" s="5">
        <v>0.7291666666666666</v>
      </c>
      <c r="R163" s="5">
        <v>0.3680555555555556</v>
      </c>
      <c r="S163" s="6">
        <v>0.4513888888888889</v>
      </c>
    </row>
    <row r="164" spans="1:19" s="4" customFormat="1" ht="21.75" customHeight="1">
      <c r="A164" s="78"/>
      <c r="B164" s="63"/>
      <c r="C164" s="63"/>
      <c r="D164" s="61"/>
      <c r="E164" s="69"/>
      <c r="F164" s="56">
        <f>G163-F163</f>
        <v>0</v>
      </c>
      <c r="G164" s="57"/>
      <c r="H164" s="56">
        <f>I163-H163</f>
        <v>0.10416666666666663</v>
      </c>
      <c r="I164" s="57"/>
      <c r="J164" s="56">
        <f>K163-J163</f>
        <v>0.10416666666666663</v>
      </c>
      <c r="K164" s="57"/>
      <c r="L164" s="56">
        <f>M163-L163</f>
        <v>0</v>
      </c>
      <c r="M164" s="57"/>
      <c r="N164" s="56">
        <f>O163-N163</f>
        <v>0</v>
      </c>
      <c r="O164" s="57"/>
      <c r="P164" s="56">
        <f>Q163-P163</f>
        <v>0.08333333333333326</v>
      </c>
      <c r="Q164" s="57"/>
      <c r="R164" s="56">
        <f>S163-R163</f>
        <v>0.08333333333333331</v>
      </c>
      <c r="S164" s="71"/>
    </row>
    <row r="165" spans="1:19" s="4" customFormat="1" ht="26.25" customHeight="1">
      <c r="A165" s="78"/>
      <c r="B165" s="63"/>
      <c r="C165" s="63"/>
      <c r="D165" s="84">
        <f>SUM(F167:S167)</f>
        <v>0.29166666666666674</v>
      </c>
      <c r="E165" s="69" t="s">
        <v>122</v>
      </c>
      <c r="F165" s="53" t="s">
        <v>49</v>
      </c>
      <c r="G165" s="53"/>
      <c r="H165" s="53"/>
      <c r="I165" s="53"/>
      <c r="J165" s="53"/>
      <c r="K165" s="53"/>
      <c r="L165" s="53" t="s">
        <v>49</v>
      </c>
      <c r="M165" s="53"/>
      <c r="N165" s="53"/>
      <c r="O165" s="53"/>
      <c r="P165" s="53" t="s">
        <v>49</v>
      </c>
      <c r="Q165" s="53"/>
      <c r="R165" s="53" t="s">
        <v>49</v>
      </c>
      <c r="S165" s="54"/>
    </row>
    <row r="166" spans="1:19" s="4" customFormat="1" ht="21.75" customHeight="1">
      <c r="A166" s="78"/>
      <c r="B166" s="63"/>
      <c r="C166" s="63"/>
      <c r="D166" s="60"/>
      <c r="E166" s="69"/>
      <c r="F166" s="5">
        <v>0.375</v>
      </c>
      <c r="G166" s="5">
        <v>0.4583333333333333</v>
      </c>
      <c r="H166" s="5"/>
      <c r="I166" s="5"/>
      <c r="J166" s="5"/>
      <c r="K166" s="5"/>
      <c r="L166" s="5">
        <v>0.7361111111111112</v>
      </c>
      <c r="M166" s="5">
        <v>0.7986111111111112</v>
      </c>
      <c r="N166" s="5"/>
      <c r="O166" s="5"/>
      <c r="P166" s="5">
        <v>0.5555555555555556</v>
      </c>
      <c r="Q166" s="5">
        <v>0.638888888888889</v>
      </c>
      <c r="R166" s="5">
        <v>0.4583333333333333</v>
      </c>
      <c r="S166" s="6">
        <v>0.5208333333333334</v>
      </c>
    </row>
    <row r="167" spans="1:19" s="4" customFormat="1" ht="21.75" customHeight="1" thickBot="1">
      <c r="A167" s="79"/>
      <c r="B167" s="80"/>
      <c r="C167" s="80"/>
      <c r="D167" s="85"/>
      <c r="E167" s="70"/>
      <c r="F167" s="67">
        <f>G166-F166</f>
        <v>0.08333333333333331</v>
      </c>
      <c r="G167" s="67"/>
      <c r="H167" s="67">
        <f>I166-H166</f>
        <v>0</v>
      </c>
      <c r="I167" s="67"/>
      <c r="J167" s="67">
        <f>K166-J166</f>
        <v>0</v>
      </c>
      <c r="K167" s="67"/>
      <c r="L167" s="67">
        <f>M166-L166</f>
        <v>0.0625</v>
      </c>
      <c r="M167" s="67"/>
      <c r="N167" s="67">
        <f>O166-N166</f>
        <v>0</v>
      </c>
      <c r="O167" s="67"/>
      <c r="P167" s="67">
        <f>Q166-P166</f>
        <v>0.08333333333333337</v>
      </c>
      <c r="Q167" s="67"/>
      <c r="R167" s="67">
        <f>S166-R166</f>
        <v>0.06250000000000006</v>
      </c>
      <c r="S167" s="68"/>
    </row>
    <row r="168" spans="1:19" s="17" customFormat="1" ht="8.25" customHeight="1" thickBot="1">
      <c r="A168" s="48"/>
      <c r="B168" s="21"/>
      <c r="C168" s="21"/>
      <c r="D168" s="49"/>
      <c r="E168" s="18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50"/>
    </row>
    <row r="169" spans="1:19" s="4" customFormat="1" ht="25.5" customHeight="1">
      <c r="A169" s="77">
        <v>18</v>
      </c>
      <c r="B169" s="62" t="s">
        <v>149</v>
      </c>
      <c r="C169" s="62" t="s">
        <v>29</v>
      </c>
      <c r="D169" s="82">
        <f>SUM(F171:S171)</f>
        <v>0.1875</v>
      </c>
      <c r="E169" s="83" t="s">
        <v>148</v>
      </c>
      <c r="F169" s="75"/>
      <c r="G169" s="75"/>
      <c r="H169" s="75" t="s">
        <v>150</v>
      </c>
      <c r="I169" s="75"/>
      <c r="J169" s="75"/>
      <c r="K169" s="75"/>
      <c r="L169" s="75" t="s">
        <v>150</v>
      </c>
      <c r="M169" s="75"/>
      <c r="N169" s="75"/>
      <c r="O169" s="75"/>
      <c r="P169" s="75" t="s">
        <v>150</v>
      </c>
      <c r="Q169" s="75"/>
      <c r="R169" s="75"/>
      <c r="S169" s="76"/>
    </row>
    <row r="170" spans="1:19" s="4" customFormat="1" ht="21.75" customHeight="1">
      <c r="A170" s="78"/>
      <c r="B170" s="63"/>
      <c r="C170" s="63"/>
      <c r="D170" s="55"/>
      <c r="E170" s="69"/>
      <c r="F170" s="5"/>
      <c r="G170" s="5"/>
      <c r="H170" s="5">
        <v>0.7708333333333334</v>
      </c>
      <c r="I170" s="5">
        <v>0.8333333333333334</v>
      </c>
      <c r="J170" s="5"/>
      <c r="K170" s="5"/>
      <c r="L170" s="5">
        <v>0.7708333333333334</v>
      </c>
      <c r="M170" s="5">
        <v>0.8333333333333334</v>
      </c>
      <c r="N170" s="5"/>
      <c r="O170" s="5"/>
      <c r="P170" s="5">
        <v>0.6666666666666666</v>
      </c>
      <c r="Q170" s="5">
        <v>0.7291666666666666</v>
      </c>
      <c r="R170" s="5"/>
      <c r="S170" s="6"/>
    </row>
    <row r="171" spans="1:19" s="4" customFormat="1" ht="21.75" customHeight="1" thickBot="1">
      <c r="A171" s="79"/>
      <c r="B171" s="80"/>
      <c r="C171" s="80"/>
      <c r="D171" s="67"/>
      <c r="E171" s="70"/>
      <c r="F171" s="67">
        <f>G170-F170</f>
        <v>0</v>
      </c>
      <c r="G171" s="67"/>
      <c r="H171" s="67">
        <f>I170-H170</f>
        <v>0.0625</v>
      </c>
      <c r="I171" s="67"/>
      <c r="J171" s="67">
        <f>K170-J170</f>
        <v>0</v>
      </c>
      <c r="K171" s="67"/>
      <c r="L171" s="67">
        <f>M170-L170</f>
        <v>0.0625</v>
      </c>
      <c r="M171" s="67"/>
      <c r="N171" s="67">
        <f>O170-N170</f>
        <v>0</v>
      </c>
      <c r="O171" s="67"/>
      <c r="P171" s="67">
        <f>Q170-P170</f>
        <v>0.0625</v>
      </c>
      <c r="Q171" s="67"/>
      <c r="R171" s="67">
        <f>S170-R170</f>
        <v>0</v>
      </c>
      <c r="S171" s="68"/>
    </row>
    <row r="172" spans="1:19" s="17" customFormat="1" ht="8.25" customHeight="1" thickBot="1">
      <c r="A172" s="48"/>
      <c r="B172" s="21"/>
      <c r="C172" s="21"/>
      <c r="D172" s="49"/>
      <c r="E172" s="18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50"/>
    </row>
    <row r="173" spans="1:19" s="4" customFormat="1" ht="25.5" customHeight="1">
      <c r="A173" s="77">
        <v>18</v>
      </c>
      <c r="B173" s="62" t="s">
        <v>42</v>
      </c>
      <c r="C173" s="62" t="s">
        <v>15</v>
      </c>
      <c r="D173" s="82">
        <f>SUM(F175:S175)</f>
        <v>0.4375</v>
      </c>
      <c r="E173" s="83" t="s">
        <v>123</v>
      </c>
      <c r="F173" s="75" t="s">
        <v>48</v>
      </c>
      <c r="G173" s="75"/>
      <c r="H173" s="75" t="s">
        <v>48</v>
      </c>
      <c r="I173" s="75"/>
      <c r="J173" s="75" t="s">
        <v>48</v>
      </c>
      <c r="K173" s="75"/>
      <c r="L173" s="75" t="s">
        <v>48</v>
      </c>
      <c r="M173" s="75"/>
      <c r="N173" s="75" t="s">
        <v>48</v>
      </c>
      <c r="O173" s="75"/>
      <c r="P173" s="75"/>
      <c r="Q173" s="75"/>
      <c r="R173" s="75"/>
      <c r="S173" s="76"/>
    </row>
    <row r="174" spans="1:19" s="4" customFormat="1" ht="21.75" customHeight="1">
      <c r="A174" s="78"/>
      <c r="B174" s="63"/>
      <c r="C174" s="63"/>
      <c r="D174" s="55"/>
      <c r="E174" s="69"/>
      <c r="F174" s="5">
        <v>0.75</v>
      </c>
      <c r="G174" s="5">
        <v>0.8125</v>
      </c>
      <c r="H174" s="5">
        <v>0.7083333333333334</v>
      </c>
      <c r="I174" s="5">
        <v>0.8333333333333334</v>
      </c>
      <c r="J174" s="5">
        <v>0.75</v>
      </c>
      <c r="K174" s="5">
        <v>0.8125</v>
      </c>
      <c r="L174" s="5">
        <v>0.7083333333333334</v>
      </c>
      <c r="M174" s="5">
        <v>0.8333333333333334</v>
      </c>
      <c r="N174" s="5">
        <v>0.75</v>
      </c>
      <c r="O174" s="5">
        <v>0.8125</v>
      </c>
      <c r="P174" s="5"/>
      <c r="Q174" s="5"/>
      <c r="R174" s="5"/>
      <c r="S174" s="6"/>
    </row>
    <row r="175" spans="1:19" s="4" customFormat="1" ht="21.75" customHeight="1" thickBot="1">
      <c r="A175" s="79"/>
      <c r="B175" s="80"/>
      <c r="C175" s="80"/>
      <c r="D175" s="67"/>
      <c r="E175" s="70"/>
      <c r="F175" s="67">
        <f>G174-F174</f>
        <v>0.0625</v>
      </c>
      <c r="G175" s="67"/>
      <c r="H175" s="67">
        <f>I174-H174</f>
        <v>0.125</v>
      </c>
      <c r="I175" s="67"/>
      <c r="J175" s="67">
        <f>K174-J174</f>
        <v>0.0625</v>
      </c>
      <c r="K175" s="67"/>
      <c r="L175" s="67">
        <f>M174-L174</f>
        <v>0.125</v>
      </c>
      <c r="M175" s="67"/>
      <c r="N175" s="67">
        <f>O174-N174</f>
        <v>0.0625</v>
      </c>
      <c r="O175" s="67"/>
      <c r="P175" s="67">
        <f>Q174-P174</f>
        <v>0</v>
      </c>
      <c r="Q175" s="67"/>
      <c r="R175" s="67">
        <f>S174-R174</f>
        <v>0</v>
      </c>
      <c r="S175" s="68"/>
    </row>
    <row r="176" spans="1:19" s="17" customFormat="1" ht="9.75" customHeight="1" thickBot="1">
      <c r="A176" s="48"/>
      <c r="B176" s="21"/>
      <c r="C176" s="21"/>
      <c r="D176" s="49"/>
      <c r="E176" s="21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50"/>
    </row>
    <row r="177" spans="1:19" s="4" customFormat="1" ht="25.5" customHeight="1">
      <c r="A177" s="77">
        <v>19</v>
      </c>
      <c r="B177" s="62" t="s">
        <v>43</v>
      </c>
      <c r="C177" s="62" t="s">
        <v>15</v>
      </c>
      <c r="D177" s="82">
        <f>F179+H179+J179+L179+N179+F182+H182+J182+L182+N182+R182+P179</f>
        <v>0.8750000000000002</v>
      </c>
      <c r="E177" s="83" t="s">
        <v>124</v>
      </c>
      <c r="F177" s="75" t="s">
        <v>55</v>
      </c>
      <c r="G177" s="75"/>
      <c r="H177" s="75" t="s">
        <v>55</v>
      </c>
      <c r="I177" s="75"/>
      <c r="J177" s="75" t="s">
        <v>55</v>
      </c>
      <c r="K177" s="75"/>
      <c r="L177" s="75" t="s">
        <v>55</v>
      </c>
      <c r="M177" s="75"/>
      <c r="N177" s="75" t="s">
        <v>55</v>
      </c>
      <c r="O177" s="75"/>
      <c r="P177" s="75" t="s">
        <v>55</v>
      </c>
      <c r="Q177" s="75"/>
      <c r="R177" s="75"/>
      <c r="S177" s="76"/>
    </row>
    <row r="178" spans="1:19" s="4" customFormat="1" ht="21.75" customHeight="1">
      <c r="A178" s="78"/>
      <c r="B178" s="63"/>
      <c r="C178" s="63"/>
      <c r="D178" s="55"/>
      <c r="E178" s="69"/>
      <c r="F178" s="5">
        <v>0.3333333333333333</v>
      </c>
      <c r="G178" s="5">
        <v>0.375</v>
      </c>
      <c r="H178" s="5">
        <v>0.3333333333333333</v>
      </c>
      <c r="I178" s="5">
        <v>0.375</v>
      </c>
      <c r="J178" s="5">
        <v>0.3333333333333333</v>
      </c>
      <c r="K178" s="5">
        <v>0.375</v>
      </c>
      <c r="L178" s="5">
        <v>0.3333333333333333</v>
      </c>
      <c r="M178" s="5">
        <v>0.375</v>
      </c>
      <c r="N178" s="5">
        <v>0.3333333333333333</v>
      </c>
      <c r="O178" s="5">
        <v>0.375</v>
      </c>
      <c r="P178" s="5">
        <v>0.3333333333333333</v>
      </c>
      <c r="Q178" s="5">
        <v>0.375</v>
      </c>
      <c r="R178" s="5"/>
      <c r="S178" s="6"/>
    </row>
    <row r="179" spans="1:19" s="4" customFormat="1" ht="21.75" customHeight="1">
      <c r="A179" s="78"/>
      <c r="B179" s="63"/>
      <c r="C179" s="63"/>
      <c r="D179" s="55"/>
      <c r="E179" s="69"/>
      <c r="F179" s="55">
        <f>G178-F178</f>
        <v>0.041666666666666685</v>
      </c>
      <c r="G179" s="55"/>
      <c r="H179" s="55">
        <f>I178-H178</f>
        <v>0.041666666666666685</v>
      </c>
      <c r="I179" s="55"/>
      <c r="J179" s="55">
        <f>K178-J178</f>
        <v>0.041666666666666685</v>
      </c>
      <c r="K179" s="55"/>
      <c r="L179" s="55">
        <f>M178-L178</f>
        <v>0.041666666666666685</v>
      </c>
      <c r="M179" s="55"/>
      <c r="N179" s="55">
        <f>O178-N178</f>
        <v>0.041666666666666685</v>
      </c>
      <c r="O179" s="55"/>
      <c r="P179" s="55">
        <f>Q178-P178</f>
        <v>0.041666666666666685</v>
      </c>
      <c r="Q179" s="55"/>
      <c r="R179" s="55">
        <f>S178-R178</f>
        <v>0</v>
      </c>
      <c r="S179" s="58"/>
    </row>
    <row r="180" spans="1:19" s="4" customFormat="1" ht="27" customHeight="1">
      <c r="A180" s="78"/>
      <c r="B180" s="63"/>
      <c r="C180" s="63"/>
      <c r="D180" s="55"/>
      <c r="E180" s="69"/>
      <c r="F180" s="53" t="s">
        <v>48</v>
      </c>
      <c r="G180" s="51"/>
      <c r="H180" s="53" t="s">
        <v>48</v>
      </c>
      <c r="I180" s="51"/>
      <c r="J180" s="53" t="s">
        <v>48</v>
      </c>
      <c r="K180" s="51"/>
      <c r="L180" s="53" t="s">
        <v>48</v>
      </c>
      <c r="M180" s="51"/>
      <c r="N180" s="53" t="s">
        <v>48</v>
      </c>
      <c r="O180" s="51"/>
      <c r="P180" s="53"/>
      <c r="Q180" s="53"/>
      <c r="R180" s="53"/>
      <c r="S180" s="54"/>
    </row>
    <row r="181" spans="1:19" s="4" customFormat="1" ht="21.75" customHeight="1">
      <c r="A181" s="78"/>
      <c r="B181" s="63"/>
      <c r="C181" s="63"/>
      <c r="D181" s="55"/>
      <c r="E181" s="69"/>
      <c r="F181" s="5">
        <v>0.7083333333333334</v>
      </c>
      <c r="G181" s="5">
        <v>0.8333333333333334</v>
      </c>
      <c r="H181" s="5">
        <v>0.7083333333333334</v>
      </c>
      <c r="I181" s="5">
        <v>0.8333333333333334</v>
      </c>
      <c r="J181" s="5">
        <v>0.7083333333333334</v>
      </c>
      <c r="K181" s="5">
        <v>0.8333333333333334</v>
      </c>
      <c r="L181" s="5">
        <v>0.7083333333333334</v>
      </c>
      <c r="M181" s="5">
        <v>0.8333333333333334</v>
      </c>
      <c r="N181" s="5">
        <v>0.7083333333333334</v>
      </c>
      <c r="O181" s="5">
        <v>0.8333333333333334</v>
      </c>
      <c r="P181" s="5"/>
      <c r="Q181" s="5"/>
      <c r="R181" s="5"/>
      <c r="S181" s="6"/>
    </row>
    <row r="182" spans="1:19" s="4" customFormat="1" ht="21.75" customHeight="1">
      <c r="A182" s="78"/>
      <c r="B182" s="63"/>
      <c r="C182" s="63"/>
      <c r="D182" s="55"/>
      <c r="E182" s="69"/>
      <c r="F182" s="55">
        <f>G181-F181</f>
        <v>0.125</v>
      </c>
      <c r="G182" s="55"/>
      <c r="H182" s="55">
        <f>I181-H181</f>
        <v>0.125</v>
      </c>
      <c r="I182" s="55"/>
      <c r="J182" s="55">
        <f>K181-J181</f>
        <v>0.125</v>
      </c>
      <c r="K182" s="55"/>
      <c r="L182" s="55">
        <f>M181-L181</f>
        <v>0.125</v>
      </c>
      <c r="M182" s="55"/>
      <c r="N182" s="55">
        <f>O181-N181</f>
        <v>0.125</v>
      </c>
      <c r="O182" s="55"/>
      <c r="P182" s="55"/>
      <c r="Q182" s="55"/>
      <c r="R182" s="55">
        <f>S181-R181</f>
        <v>0</v>
      </c>
      <c r="S182" s="58"/>
    </row>
    <row r="183" spans="1:19" s="4" customFormat="1" ht="26.25" customHeight="1">
      <c r="A183" s="78"/>
      <c r="B183" s="63"/>
      <c r="C183" s="63"/>
      <c r="D183" s="61">
        <f>SUM(F185:S185)</f>
        <v>0.625</v>
      </c>
      <c r="E183" s="64" t="s">
        <v>125</v>
      </c>
      <c r="F183" s="65" t="s">
        <v>48</v>
      </c>
      <c r="G183" s="81"/>
      <c r="H183" s="65" t="s">
        <v>48</v>
      </c>
      <c r="I183" s="81"/>
      <c r="J183" s="65" t="s">
        <v>48</v>
      </c>
      <c r="K183" s="81"/>
      <c r="L183" s="65" t="s">
        <v>48</v>
      </c>
      <c r="M183" s="81"/>
      <c r="N183" s="65" t="s">
        <v>48</v>
      </c>
      <c r="O183" s="81"/>
      <c r="P183" s="65"/>
      <c r="Q183" s="65"/>
      <c r="R183" s="65"/>
      <c r="S183" s="66"/>
    </row>
    <row r="184" spans="1:19" s="4" customFormat="1" ht="21.75" customHeight="1">
      <c r="A184" s="78"/>
      <c r="B184" s="63"/>
      <c r="C184" s="63"/>
      <c r="D184" s="55"/>
      <c r="E184" s="69"/>
      <c r="F184" s="5">
        <v>0.7083333333333334</v>
      </c>
      <c r="G184" s="5">
        <v>0.8333333333333334</v>
      </c>
      <c r="H184" s="5">
        <v>0.7083333333333334</v>
      </c>
      <c r="I184" s="5">
        <v>0.8333333333333334</v>
      </c>
      <c r="J184" s="5">
        <v>0.7083333333333334</v>
      </c>
      <c r="K184" s="5">
        <v>0.8333333333333334</v>
      </c>
      <c r="L184" s="5">
        <v>0.7083333333333334</v>
      </c>
      <c r="M184" s="5">
        <v>0.8333333333333334</v>
      </c>
      <c r="N184" s="5">
        <v>0.7083333333333334</v>
      </c>
      <c r="O184" s="5">
        <v>0.8333333333333334</v>
      </c>
      <c r="P184" s="5"/>
      <c r="Q184" s="5"/>
      <c r="R184" s="5"/>
      <c r="S184" s="6"/>
    </row>
    <row r="185" spans="1:19" s="4" customFormat="1" ht="21.75" customHeight="1" thickBot="1">
      <c r="A185" s="79"/>
      <c r="B185" s="80"/>
      <c r="C185" s="80"/>
      <c r="D185" s="67"/>
      <c r="E185" s="70"/>
      <c r="F185" s="67">
        <f>G184-F184</f>
        <v>0.125</v>
      </c>
      <c r="G185" s="67"/>
      <c r="H185" s="67">
        <f>I184-H184</f>
        <v>0.125</v>
      </c>
      <c r="I185" s="67"/>
      <c r="J185" s="67">
        <f>K184-J184</f>
        <v>0.125</v>
      </c>
      <c r="K185" s="67"/>
      <c r="L185" s="67">
        <f>M184-L184</f>
        <v>0.125</v>
      </c>
      <c r="M185" s="67"/>
      <c r="N185" s="67">
        <f>O184-N184</f>
        <v>0.125</v>
      </c>
      <c r="O185" s="67"/>
      <c r="P185" s="67">
        <f>Q184-P184</f>
        <v>0</v>
      </c>
      <c r="Q185" s="67"/>
      <c r="R185" s="67">
        <f>S184-R184</f>
        <v>0</v>
      </c>
      <c r="S185" s="68"/>
    </row>
    <row r="186" ht="12.75" customHeight="1">
      <c r="E186" s="23"/>
    </row>
    <row r="187" spans="1:20" s="8" customFormat="1" ht="14.25">
      <c r="A187" s="24"/>
      <c r="B187" s="24" t="s">
        <v>44</v>
      </c>
      <c r="C187" s="24"/>
      <c r="D187" s="24"/>
      <c r="E187" s="25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</row>
  </sheetData>
  <sheetProtection/>
  <mergeCells count="909">
    <mergeCell ref="N56:O56"/>
    <mergeCell ref="R56:S56"/>
    <mergeCell ref="F58:G58"/>
    <mergeCell ref="J58:K58"/>
    <mergeCell ref="N58:O58"/>
    <mergeCell ref="R58:S58"/>
    <mergeCell ref="H56:I56"/>
    <mergeCell ref="L56:M56"/>
    <mergeCell ref="P56:Q56"/>
    <mergeCell ref="L58:M58"/>
    <mergeCell ref="D53:D58"/>
    <mergeCell ref="E53:E58"/>
    <mergeCell ref="F56:G56"/>
    <mergeCell ref="J56:K56"/>
    <mergeCell ref="H58:I58"/>
    <mergeCell ref="P58:Q58"/>
    <mergeCell ref="H53:I53"/>
    <mergeCell ref="J53:K53"/>
    <mergeCell ref="P1:S1"/>
    <mergeCell ref="A2:S2"/>
    <mergeCell ref="F5:G5"/>
    <mergeCell ref="H5:I5"/>
    <mergeCell ref="J5:K5"/>
    <mergeCell ref="L5:M5"/>
    <mergeCell ref="N5:O5"/>
    <mergeCell ref="P5:Q5"/>
    <mergeCell ref="R5:S5"/>
    <mergeCell ref="A6:A8"/>
    <mergeCell ref="B6:B8"/>
    <mergeCell ref="C6:C8"/>
    <mergeCell ref="D6:D8"/>
    <mergeCell ref="E6:E8"/>
    <mergeCell ref="F6:G6"/>
    <mergeCell ref="F8:G8"/>
    <mergeCell ref="H6:I6"/>
    <mergeCell ref="J6:K6"/>
    <mergeCell ref="L6:M6"/>
    <mergeCell ref="N6:O6"/>
    <mergeCell ref="P6:Q6"/>
    <mergeCell ref="R6:S6"/>
    <mergeCell ref="H8:I8"/>
    <mergeCell ref="J8:K8"/>
    <mergeCell ref="L8:M8"/>
    <mergeCell ref="N8:O8"/>
    <mergeCell ref="P8:Q8"/>
    <mergeCell ref="R8:S8"/>
    <mergeCell ref="A10:A24"/>
    <mergeCell ref="B10:B24"/>
    <mergeCell ref="F10:G10"/>
    <mergeCell ref="F12:G12"/>
    <mergeCell ref="D16:D18"/>
    <mergeCell ref="E16:E18"/>
    <mergeCell ref="F16:G16"/>
    <mergeCell ref="F18:G18"/>
    <mergeCell ref="C10:C18"/>
    <mergeCell ref="C19:C24"/>
    <mergeCell ref="N12:O12"/>
    <mergeCell ref="P12:Q12"/>
    <mergeCell ref="R12:S12"/>
    <mergeCell ref="H10:I10"/>
    <mergeCell ref="J10:K10"/>
    <mergeCell ref="L10:M10"/>
    <mergeCell ref="N10:O10"/>
    <mergeCell ref="P10:Q10"/>
    <mergeCell ref="R10:S10"/>
    <mergeCell ref="H16:I16"/>
    <mergeCell ref="J16:K16"/>
    <mergeCell ref="L16:M16"/>
    <mergeCell ref="N16:O16"/>
    <mergeCell ref="P16:Q16"/>
    <mergeCell ref="R16:S16"/>
    <mergeCell ref="H18:I18"/>
    <mergeCell ref="J18:K18"/>
    <mergeCell ref="L18:M18"/>
    <mergeCell ref="N18:O18"/>
    <mergeCell ref="P18:Q18"/>
    <mergeCell ref="R18:S18"/>
    <mergeCell ref="D19:D21"/>
    <mergeCell ref="E19:E21"/>
    <mergeCell ref="F19:G19"/>
    <mergeCell ref="H19:I19"/>
    <mergeCell ref="J19:K19"/>
    <mergeCell ref="L19:M19"/>
    <mergeCell ref="F21:G21"/>
    <mergeCell ref="H21:I21"/>
    <mergeCell ref="J21:K21"/>
    <mergeCell ref="L21:M21"/>
    <mergeCell ref="N19:O19"/>
    <mergeCell ref="P19:Q19"/>
    <mergeCell ref="R19:S19"/>
    <mergeCell ref="N22:O22"/>
    <mergeCell ref="P22:Q22"/>
    <mergeCell ref="R22:S22"/>
    <mergeCell ref="R21:S21"/>
    <mergeCell ref="N21:O21"/>
    <mergeCell ref="P21:Q21"/>
    <mergeCell ref="J24:K24"/>
    <mergeCell ref="L24:M24"/>
    <mergeCell ref="N24:O24"/>
    <mergeCell ref="P24:Q24"/>
    <mergeCell ref="D22:D24"/>
    <mergeCell ref="E22:E24"/>
    <mergeCell ref="F22:G22"/>
    <mergeCell ref="H22:I22"/>
    <mergeCell ref="J22:K22"/>
    <mergeCell ref="L22:M22"/>
    <mergeCell ref="R24:S24"/>
    <mergeCell ref="A26:A37"/>
    <mergeCell ref="B26:B37"/>
    <mergeCell ref="C26:C37"/>
    <mergeCell ref="F26:G26"/>
    <mergeCell ref="H26:I26"/>
    <mergeCell ref="J26:K26"/>
    <mergeCell ref="L26:M26"/>
    <mergeCell ref="F24:G24"/>
    <mergeCell ref="H24:I24"/>
    <mergeCell ref="N26:O26"/>
    <mergeCell ref="P26:Q26"/>
    <mergeCell ref="R26:S26"/>
    <mergeCell ref="F28:G28"/>
    <mergeCell ref="H28:I28"/>
    <mergeCell ref="J28:K28"/>
    <mergeCell ref="L28:M28"/>
    <mergeCell ref="N28:O28"/>
    <mergeCell ref="P28:Q28"/>
    <mergeCell ref="R28:S28"/>
    <mergeCell ref="N99:O99"/>
    <mergeCell ref="P99:Q99"/>
    <mergeCell ref="R99:S99"/>
    <mergeCell ref="F101:G101"/>
    <mergeCell ref="H101:I101"/>
    <mergeCell ref="J101:K101"/>
    <mergeCell ref="L101:M101"/>
    <mergeCell ref="N101:O101"/>
    <mergeCell ref="P101:Q101"/>
    <mergeCell ref="R101:S101"/>
    <mergeCell ref="F35:G35"/>
    <mergeCell ref="H35:I35"/>
    <mergeCell ref="J35:K35"/>
    <mergeCell ref="L35:M35"/>
    <mergeCell ref="F99:G99"/>
    <mergeCell ref="H99:I99"/>
    <mergeCell ref="J99:K99"/>
    <mergeCell ref="L99:M99"/>
    <mergeCell ref="H39:I39"/>
    <mergeCell ref="J39:K39"/>
    <mergeCell ref="N35:O35"/>
    <mergeCell ref="P35:Q35"/>
    <mergeCell ref="R35:S35"/>
    <mergeCell ref="F37:G37"/>
    <mergeCell ref="H37:I37"/>
    <mergeCell ref="J37:K37"/>
    <mergeCell ref="L37:M37"/>
    <mergeCell ref="N37:O37"/>
    <mergeCell ref="P37:Q37"/>
    <mergeCell ref="R37:S37"/>
    <mergeCell ref="A39:A41"/>
    <mergeCell ref="B39:B41"/>
    <mergeCell ref="C39:C41"/>
    <mergeCell ref="D39:D41"/>
    <mergeCell ref="E39:E41"/>
    <mergeCell ref="F39:G39"/>
    <mergeCell ref="F41:G41"/>
    <mergeCell ref="L39:M39"/>
    <mergeCell ref="N39:O39"/>
    <mergeCell ref="P39:Q39"/>
    <mergeCell ref="R39:S39"/>
    <mergeCell ref="H41:I41"/>
    <mergeCell ref="J41:K41"/>
    <mergeCell ref="L41:M41"/>
    <mergeCell ref="N41:O41"/>
    <mergeCell ref="P41:Q41"/>
    <mergeCell ref="R41:S41"/>
    <mergeCell ref="N96:O96"/>
    <mergeCell ref="P96:Q96"/>
    <mergeCell ref="R96:S96"/>
    <mergeCell ref="N98:O98"/>
    <mergeCell ref="P98:Q98"/>
    <mergeCell ref="R98:S98"/>
    <mergeCell ref="F96:G96"/>
    <mergeCell ref="H96:I96"/>
    <mergeCell ref="J96:K96"/>
    <mergeCell ref="L96:M96"/>
    <mergeCell ref="F98:G98"/>
    <mergeCell ref="H98:I98"/>
    <mergeCell ref="J98:K98"/>
    <mergeCell ref="L98:M98"/>
    <mergeCell ref="H95:I95"/>
    <mergeCell ref="J95:K95"/>
    <mergeCell ref="L95:M95"/>
    <mergeCell ref="N95:O95"/>
    <mergeCell ref="P95:Q95"/>
    <mergeCell ref="R95:S95"/>
    <mergeCell ref="H93:I93"/>
    <mergeCell ref="J93:K93"/>
    <mergeCell ref="L93:M93"/>
    <mergeCell ref="N93:O93"/>
    <mergeCell ref="P93:Q93"/>
    <mergeCell ref="R93:S93"/>
    <mergeCell ref="H92:I92"/>
    <mergeCell ref="J92:K92"/>
    <mergeCell ref="L92:M92"/>
    <mergeCell ref="N92:O92"/>
    <mergeCell ref="P92:Q92"/>
    <mergeCell ref="R92:S92"/>
    <mergeCell ref="A53:A64"/>
    <mergeCell ref="B53:B64"/>
    <mergeCell ref="C53:C64"/>
    <mergeCell ref="F53:G53"/>
    <mergeCell ref="F55:G55"/>
    <mergeCell ref="D59:D61"/>
    <mergeCell ref="E59:E61"/>
    <mergeCell ref="F59:G59"/>
    <mergeCell ref="F61:G61"/>
    <mergeCell ref="D62:D64"/>
    <mergeCell ref="P53:Q53"/>
    <mergeCell ref="R53:S53"/>
    <mergeCell ref="H55:I55"/>
    <mergeCell ref="J55:K55"/>
    <mergeCell ref="L55:M55"/>
    <mergeCell ref="N55:O55"/>
    <mergeCell ref="P55:Q55"/>
    <mergeCell ref="R55:S55"/>
    <mergeCell ref="L53:M53"/>
    <mergeCell ref="N53:O53"/>
    <mergeCell ref="H59:I59"/>
    <mergeCell ref="J59:K59"/>
    <mergeCell ref="L59:M59"/>
    <mergeCell ref="N59:O59"/>
    <mergeCell ref="P59:Q59"/>
    <mergeCell ref="R59:S59"/>
    <mergeCell ref="H61:I61"/>
    <mergeCell ref="J61:K61"/>
    <mergeCell ref="L61:M61"/>
    <mergeCell ref="N61:O61"/>
    <mergeCell ref="P61:Q61"/>
    <mergeCell ref="R61:S61"/>
    <mergeCell ref="E62:E64"/>
    <mergeCell ref="F62:G62"/>
    <mergeCell ref="H62:I62"/>
    <mergeCell ref="J62:K62"/>
    <mergeCell ref="L62:M62"/>
    <mergeCell ref="N62:O62"/>
    <mergeCell ref="P62:Q62"/>
    <mergeCell ref="R62:S62"/>
    <mergeCell ref="F64:G64"/>
    <mergeCell ref="H64:I64"/>
    <mergeCell ref="J64:K64"/>
    <mergeCell ref="L64:M64"/>
    <mergeCell ref="N64:O64"/>
    <mergeCell ref="P64:Q64"/>
    <mergeCell ref="R64:S64"/>
    <mergeCell ref="A66:A77"/>
    <mergeCell ref="B66:B77"/>
    <mergeCell ref="D66:D68"/>
    <mergeCell ref="E66:E68"/>
    <mergeCell ref="F66:G66"/>
    <mergeCell ref="F74:G74"/>
    <mergeCell ref="D75:D77"/>
    <mergeCell ref="F68:G68"/>
    <mergeCell ref="J66:K66"/>
    <mergeCell ref="L66:M66"/>
    <mergeCell ref="R66:S66"/>
    <mergeCell ref="H68:I68"/>
    <mergeCell ref="J68:K68"/>
    <mergeCell ref="L68:M68"/>
    <mergeCell ref="N68:O68"/>
    <mergeCell ref="P68:Q68"/>
    <mergeCell ref="R68:S68"/>
    <mergeCell ref="P66:Q66"/>
    <mergeCell ref="D69:D71"/>
    <mergeCell ref="E69:E71"/>
    <mergeCell ref="F69:G69"/>
    <mergeCell ref="H69:I69"/>
    <mergeCell ref="L69:M69"/>
    <mergeCell ref="N66:O66"/>
    <mergeCell ref="J69:K69"/>
    <mergeCell ref="N69:O69"/>
    <mergeCell ref="H66:I66"/>
    <mergeCell ref="P69:Q69"/>
    <mergeCell ref="R69:S69"/>
    <mergeCell ref="F71:G71"/>
    <mergeCell ref="H71:I71"/>
    <mergeCell ref="J71:K71"/>
    <mergeCell ref="L71:M71"/>
    <mergeCell ref="N71:O71"/>
    <mergeCell ref="P71:Q71"/>
    <mergeCell ref="R71:S71"/>
    <mergeCell ref="D72:D74"/>
    <mergeCell ref="E72:E74"/>
    <mergeCell ref="F72:G72"/>
    <mergeCell ref="H72:I72"/>
    <mergeCell ref="J72:K72"/>
    <mergeCell ref="L72:M72"/>
    <mergeCell ref="N72:O72"/>
    <mergeCell ref="P72:Q72"/>
    <mergeCell ref="R72:S72"/>
    <mergeCell ref="H74:I74"/>
    <mergeCell ref="J74:K74"/>
    <mergeCell ref="L74:M74"/>
    <mergeCell ref="N74:O74"/>
    <mergeCell ref="P74:Q74"/>
    <mergeCell ref="R74:S74"/>
    <mergeCell ref="E75:E77"/>
    <mergeCell ref="F75:G75"/>
    <mergeCell ref="H75:I75"/>
    <mergeCell ref="J75:K75"/>
    <mergeCell ref="L75:M75"/>
    <mergeCell ref="N75:O75"/>
    <mergeCell ref="P75:Q75"/>
    <mergeCell ref="R75:S75"/>
    <mergeCell ref="F77:G77"/>
    <mergeCell ref="H77:I77"/>
    <mergeCell ref="J77:K77"/>
    <mergeCell ref="L77:M77"/>
    <mergeCell ref="N77:O77"/>
    <mergeCell ref="P77:Q77"/>
    <mergeCell ref="R77:S77"/>
    <mergeCell ref="A79:A81"/>
    <mergeCell ref="B79:B81"/>
    <mergeCell ref="C79:C81"/>
    <mergeCell ref="D79:D81"/>
    <mergeCell ref="E79:E81"/>
    <mergeCell ref="F79:G79"/>
    <mergeCell ref="F81:G81"/>
    <mergeCell ref="H79:I79"/>
    <mergeCell ref="J79:K79"/>
    <mergeCell ref="L79:M79"/>
    <mergeCell ref="N79:O79"/>
    <mergeCell ref="P79:Q79"/>
    <mergeCell ref="R79:S79"/>
    <mergeCell ref="H81:I81"/>
    <mergeCell ref="J81:K81"/>
    <mergeCell ref="L81:M81"/>
    <mergeCell ref="N81:O81"/>
    <mergeCell ref="P81:Q81"/>
    <mergeCell ref="R81:S81"/>
    <mergeCell ref="A83:A88"/>
    <mergeCell ref="B83:B88"/>
    <mergeCell ref="C83:C88"/>
    <mergeCell ref="D83:D88"/>
    <mergeCell ref="E83:E88"/>
    <mergeCell ref="F83:G83"/>
    <mergeCell ref="F85:G85"/>
    <mergeCell ref="F86:G86"/>
    <mergeCell ref="F88:G88"/>
    <mergeCell ref="H83:I83"/>
    <mergeCell ref="J83:K83"/>
    <mergeCell ref="L83:M83"/>
    <mergeCell ref="N83:O83"/>
    <mergeCell ref="P83:Q83"/>
    <mergeCell ref="R83:S83"/>
    <mergeCell ref="H85:I85"/>
    <mergeCell ref="J85:K85"/>
    <mergeCell ref="L85:M85"/>
    <mergeCell ref="N85:O85"/>
    <mergeCell ref="P85:Q85"/>
    <mergeCell ref="R85:S85"/>
    <mergeCell ref="H86:I86"/>
    <mergeCell ref="J86:K86"/>
    <mergeCell ref="L86:M86"/>
    <mergeCell ref="N86:O86"/>
    <mergeCell ref="P86:Q86"/>
    <mergeCell ref="R86:S86"/>
    <mergeCell ref="H88:I88"/>
    <mergeCell ref="J88:K88"/>
    <mergeCell ref="L88:M88"/>
    <mergeCell ref="N88:O88"/>
    <mergeCell ref="P88:Q88"/>
    <mergeCell ref="R88:S88"/>
    <mergeCell ref="H90:I90"/>
    <mergeCell ref="J90:K90"/>
    <mergeCell ref="L90:M90"/>
    <mergeCell ref="N90:O90"/>
    <mergeCell ref="P90:Q90"/>
    <mergeCell ref="R90:S90"/>
    <mergeCell ref="B90:B107"/>
    <mergeCell ref="C90:C107"/>
    <mergeCell ref="D90:D95"/>
    <mergeCell ref="E90:E95"/>
    <mergeCell ref="F90:G90"/>
    <mergeCell ref="F92:G92"/>
    <mergeCell ref="F93:G93"/>
    <mergeCell ref="F95:G95"/>
    <mergeCell ref="D96:D101"/>
    <mergeCell ref="E96:E101"/>
    <mergeCell ref="P107:Q107"/>
    <mergeCell ref="R107:S107"/>
    <mergeCell ref="A109:A111"/>
    <mergeCell ref="B109:B111"/>
    <mergeCell ref="C109:C111"/>
    <mergeCell ref="D109:D111"/>
    <mergeCell ref="E109:E111"/>
    <mergeCell ref="F109:G109"/>
    <mergeCell ref="F111:G111"/>
    <mergeCell ref="A90:A107"/>
    <mergeCell ref="F105:G105"/>
    <mergeCell ref="H105:I105"/>
    <mergeCell ref="J105:K105"/>
    <mergeCell ref="L105:M105"/>
    <mergeCell ref="R105:S105"/>
    <mergeCell ref="F107:G107"/>
    <mergeCell ref="H107:I107"/>
    <mergeCell ref="J107:K107"/>
    <mergeCell ref="L107:M107"/>
    <mergeCell ref="N107:O107"/>
    <mergeCell ref="A113:A118"/>
    <mergeCell ref="B113:B118"/>
    <mergeCell ref="C113:C118"/>
    <mergeCell ref="D113:D115"/>
    <mergeCell ref="E113:E115"/>
    <mergeCell ref="F113:G113"/>
    <mergeCell ref="F115:G115"/>
    <mergeCell ref="D116:D118"/>
    <mergeCell ref="E116:E118"/>
    <mergeCell ref="F116:G116"/>
    <mergeCell ref="H113:I113"/>
    <mergeCell ref="J113:K113"/>
    <mergeCell ref="L113:M113"/>
    <mergeCell ref="N113:O113"/>
    <mergeCell ref="P113:Q113"/>
    <mergeCell ref="R113:S113"/>
    <mergeCell ref="R116:S116"/>
    <mergeCell ref="H115:I115"/>
    <mergeCell ref="J115:K115"/>
    <mergeCell ref="L115:M115"/>
    <mergeCell ref="N115:O115"/>
    <mergeCell ref="P115:Q115"/>
    <mergeCell ref="R115:S115"/>
    <mergeCell ref="J118:K118"/>
    <mergeCell ref="L118:M118"/>
    <mergeCell ref="N118:O118"/>
    <mergeCell ref="P118:Q118"/>
    <mergeCell ref="H116:I116"/>
    <mergeCell ref="J116:K116"/>
    <mergeCell ref="L116:M116"/>
    <mergeCell ref="N116:O116"/>
    <mergeCell ref="P116:Q116"/>
    <mergeCell ref="R118:S118"/>
    <mergeCell ref="A120:A125"/>
    <mergeCell ref="B120:B125"/>
    <mergeCell ref="C120:C125"/>
    <mergeCell ref="D120:D122"/>
    <mergeCell ref="E120:E122"/>
    <mergeCell ref="F120:G120"/>
    <mergeCell ref="F122:G122"/>
    <mergeCell ref="F118:G118"/>
    <mergeCell ref="H118:I118"/>
    <mergeCell ref="N120:O120"/>
    <mergeCell ref="P120:Q120"/>
    <mergeCell ref="N102:O102"/>
    <mergeCell ref="P102:Q102"/>
    <mergeCell ref="R102:S102"/>
    <mergeCell ref="N104:O104"/>
    <mergeCell ref="P104:Q104"/>
    <mergeCell ref="R104:S104"/>
    <mergeCell ref="N105:O105"/>
    <mergeCell ref="P105:Q105"/>
    <mergeCell ref="R120:S120"/>
    <mergeCell ref="H122:I122"/>
    <mergeCell ref="J122:K122"/>
    <mergeCell ref="L122:M122"/>
    <mergeCell ref="N122:O122"/>
    <mergeCell ref="P122:Q122"/>
    <mergeCell ref="R122:S122"/>
    <mergeCell ref="H120:I120"/>
    <mergeCell ref="J120:K120"/>
    <mergeCell ref="L120:M120"/>
    <mergeCell ref="D102:D107"/>
    <mergeCell ref="E102:E107"/>
    <mergeCell ref="F102:G102"/>
    <mergeCell ref="H102:I102"/>
    <mergeCell ref="J102:K102"/>
    <mergeCell ref="L102:M102"/>
    <mergeCell ref="F104:G104"/>
    <mergeCell ref="H104:I104"/>
    <mergeCell ref="J104:K104"/>
    <mergeCell ref="L104:M104"/>
    <mergeCell ref="D123:D125"/>
    <mergeCell ref="E123:E125"/>
    <mergeCell ref="F123:G123"/>
    <mergeCell ref="H123:I123"/>
    <mergeCell ref="J123:K123"/>
    <mergeCell ref="L123:M123"/>
    <mergeCell ref="N123:O123"/>
    <mergeCell ref="P123:Q123"/>
    <mergeCell ref="R123:S123"/>
    <mergeCell ref="F125:G125"/>
    <mergeCell ref="H125:I125"/>
    <mergeCell ref="J125:K125"/>
    <mergeCell ref="L125:M125"/>
    <mergeCell ref="N125:O125"/>
    <mergeCell ref="P125:Q125"/>
    <mergeCell ref="R125:S125"/>
    <mergeCell ref="A127:A138"/>
    <mergeCell ref="B127:B138"/>
    <mergeCell ref="C127:C138"/>
    <mergeCell ref="D127:D129"/>
    <mergeCell ref="E127:E129"/>
    <mergeCell ref="F127:G127"/>
    <mergeCell ref="F129:G129"/>
    <mergeCell ref="D130:D132"/>
    <mergeCell ref="E130:E132"/>
    <mergeCell ref="F130:G130"/>
    <mergeCell ref="H127:I127"/>
    <mergeCell ref="J127:K127"/>
    <mergeCell ref="L127:M127"/>
    <mergeCell ref="N127:O127"/>
    <mergeCell ref="P127:Q127"/>
    <mergeCell ref="R127:S127"/>
    <mergeCell ref="H129:I129"/>
    <mergeCell ref="J129:K129"/>
    <mergeCell ref="L129:M129"/>
    <mergeCell ref="N129:O129"/>
    <mergeCell ref="P129:Q129"/>
    <mergeCell ref="R129:S129"/>
    <mergeCell ref="H130:I130"/>
    <mergeCell ref="J130:K130"/>
    <mergeCell ref="L130:M130"/>
    <mergeCell ref="N130:O130"/>
    <mergeCell ref="P130:Q130"/>
    <mergeCell ref="R130:S130"/>
    <mergeCell ref="F132:G132"/>
    <mergeCell ref="H132:I132"/>
    <mergeCell ref="J132:K132"/>
    <mergeCell ref="L132:M132"/>
    <mergeCell ref="N132:O132"/>
    <mergeCell ref="P132:Q132"/>
    <mergeCell ref="R132:S132"/>
    <mergeCell ref="D133:D135"/>
    <mergeCell ref="E133:E135"/>
    <mergeCell ref="F133:G133"/>
    <mergeCell ref="H133:I133"/>
    <mergeCell ref="J133:K133"/>
    <mergeCell ref="L133:M133"/>
    <mergeCell ref="N133:O133"/>
    <mergeCell ref="P133:Q133"/>
    <mergeCell ref="R133:S133"/>
    <mergeCell ref="F135:G135"/>
    <mergeCell ref="H135:I135"/>
    <mergeCell ref="J135:K135"/>
    <mergeCell ref="L135:M135"/>
    <mergeCell ref="N135:O135"/>
    <mergeCell ref="P135:Q135"/>
    <mergeCell ref="R135:S135"/>
    <mergeCell ref="D136:D138"/>
    <mergeCell ref="E136:E138"/>
    <mergeCell ref="F136:G136"/>
    <mergeCell ref="H136:I136"/>
    <mergeCell ref="J136:K136"/>
    <mergeCell ref="L136:M136"/>
    <mergeCell ref="N136:O136"/>
    <mergeCell ref="P136:Q136"/>
    <mergeCell ref="R136:S136"/>
    <mergeCell ref="F138:G138"/>
    <mergeCell ref="H138:I138"/>
    <mergeCell ref="J138:K138"/>
    <mergeCell ref="L138:M138"/>
    <mergeCell ref="N138:O138"/>
    <mergeCell ref="P138:Q138"/>
    <mergeCell ref="R138:S138"/>
    <mergeCell ref="A140:A157"/>
    <mergeCell ref="B140:B157"/>
    <mergeCell ref="C140:C157"/>
    <mergeCell ref="D140:D145"/>
    <mergeCell ref="E140:E145"/>
    <mergeCell ref="F140:G140"/>
    <mergeCell ref="F142:G142"/>
    <mergeCell ref="F143:G143"/>
    <mergeCell ref="F145:G145"/>
    <mergeCell ref="D146:D151"/>
    <mergeCell ref="H140:I140"/>
    <mergeCell ref="J140:K140"/>
    <mergeCell ref="L140:M140"/>
    <mergeCell ref="N140:O140"/>
    <mergeCell ref="P140:Q140"/>
    <mergeCell ref="H143:I143"/>
    <mergeCell ref="J143:K143"/>
    <mergeCell ref="L143:M143"/>
    <mergeCell ref="N143:O143"/>
    <mergeCell ref="R140:S140"/>
    <mergeCell ref="H142:I142"/>
    <mergeCell ref="J142:K142"/>
    <mergeCell ref="L142:M142"/>
    <mergeCell ref="N142:O142"/>
    <mergeCell ref="P142:Q142"/>
    <mergeCell ref="R142:S142"/>
    <mergeCell ref="P143:Q143"/>
    <mergeCell ref="R143:S143"/>
    <mergeCell ref="H145:I145"/>
    <mergeCell ref="J145:K145"/>
    <mergeCell ref="L145:M145"/>
    <mergeCell ref="N145:O145"/>
    <mergeCell ref="P145:Q145"/>
    <mergeCell ref="R145:S145"/>
    <mergeCell ref="E146:E151"/>
    <mergeCell ref="F146:G146"/>
    <mergeCell ref="H146:I146"/>
    <mergeCell ref="J146:K146"/>
    <mergeCell ref="L146:M146"/>
    <mergeCell ref="N146:O146"/>
    <mergeCell ref="F149:G149"/>
    <mergeCell ref="H149:I149"/>
    <mergeCell ref="J149:K149"/>
    <mergeCell ref="L149:M149"/>
    <mergeCell ref="P146:Q146"/>
    <mergeCell ref="R146:S146"/>
    <mergeCell ref="F148:G148"/>
    <mergeCell ref="H148:I148"/>
    <mergeCell ref="J148:K148"/>
    <mergeCell ref="L148:M148"/>
    <mergeCell ref="N148:O148"/>
    <mergeCell ref="P148:Q148"/>
    <mergeCell ref="R148:S148"/>
    <mergeCell ref="N149:O149"/>
    <mergeCell ref="P149:Q149"/>
    <mergeCell ref="R149:S149"/>
    <mergeCell ref="F151:G151"/>
    <mergeCell ref="H151:I151"/>
    <mergeCell ref="J151:K151"/>
    <mergeCell ref="L151:M151"/>
    <mergeCell ref="N151:O151"/>
    <mergeCell ref="P151:Q151"/>
    <mergeCell ref="R151:S151"/>
    <mergeCell ref="D152:D154"/>
    <mergeCell ref="E152:E154"/>
    <mergeCell ref="F152:G152"/>
    <mergeCell ref="H152:I152"/>
    <mergeCell ref="J152:K152"/>
    <mergeCell ref="L152:M152"/>
    <mergeCell ref="N152:O152"/>
    <mergeCell ref="P152:Q152"/>
    <mergeCell ref="R152:S152"/>
    <mergeCell ref="F154:G154"/>
    <mergeCell ref="H154:I154"/>
    <mergeCell ref="J154:K154"/>
    <mergeCell ref="L154:M154"/>
    <mergeCell ref="N154:O154"/>
    <mergeCell ref="P154:Q154"/>
    <mergeCell ref="R154:S154"/>
    <mergeCell ref="D155:D157"/>
    <mergeCell ref="E155:E157"/>
    <mergeCell ref="F155:G155"/>
    <mergeCell ref="H155:I155"/>
    <mergeCell ref="J155:K155"/>
    <mergeCell ref="L155:M155"/>
    <mergeCell ref="N155:O155"/>
    <mergeCell ref="P155:Q155"/>
    <mergeCell ref="R155:S155"/>
    <mergeCell ref="F157:G157"/>
    <mergeCell ref="H157:I157"/>
    <mergeCell ref="J157:K157"/>
    <mergeCell ref="L157:M157"/>
    <mergeCell ref="N157:O157"/>
    <mergeCell ref="P157:Q157"/>
    <mergeCell ref="R157:S157"/>
    <mergeCell ref="H109:I109"/>
    <mergeCell ref="J109:K109"/>
    <mergeCell ref="L109:M109"/>
    <mergeCell ref="N109:O109"/>
    <mergeCell ref="P109:Q109"/>
    <mergeCell ref="R109:S109"/>
    <mergeCell ref="H111:I111"/>
    <mergeCell ref="J111:K111"/>
    <mergeCell ref="L111:M111"/>
    <mergeCell ref="N111:O111"/>
    <mergeCell ref="P111:Q111"/>
    <mergeCell ref="R111:S111"/>
    <mergeCell ref="E159:E161"/>
    <mergeCell ref="F159:G159"/>
    <mergeCell ref="F161:G161"/>
    <mergeCell ref="D162:D164"/>
    <mergeCell ref="E162:E164"/>
    <mergeCell ref="F162:G162"/>
    <mergeCell ref="H159:I159"/>
    <mergeCell ref="J159:K159"/>
    <mergeCell ref="L159:M159"/>
    <mergeCell ref="N159:O159"/>
    <mergeCell ref="P159:Q159"/>
    <mergeCell ref="R159:S159"/>
    <mergeCell ref="R162:S162"/>
    <mergeCell ref="H161:I161"/>
    <mergeCell ref="J161:K161"/>
    <mergeCell ref="L161:M161"/>
    <mergeCell ref="N161:O161"/>
    <mergeCell ref="P161:Q161"/>
    <mergeCell ref="R161:S161"/>
    <mergeCell ref="L164:M164"/>
    <mergeCell ref="N164:O164"/>
    <mergeCell ref="P164:Q164"/>
    <mergeCell ref="H162:I162"/>
    <mergeCell ref="J162:K162"/>
    <mergeCell ref="L162:M162"/>
    <mergeCell ref="N162:O162"/>
    <mergeCell ref="P162:Q162"/>
    <mergeCell ref="N169:O169"/>
    <mergeCell ref="P169:Q169"/>
    <mergeCell ref="R169:S169"/>
    <mergeCell ref="R164:S164"/>
    <mergeCell ref="H171:I171"/>
    <mergeCell ref="J171:K171"/>
    <mergeCell ref="L171:M171"/>
    <mergeCell ref="N171:O171"/>
    <mergeCell ref="P171:Q171"/>
    <mergeCell ref="R171:S171"/>
    <mergeCell ref="E169:E171"/>
    <mergeCell ref="F169:G169"/>
    <mergeCell ref="F171:G171"/>
    <mergeCell ref="H169:I169"/>
    <mergeCell ref="J169:K169"/>
    <mergeCell ref="L169:M169"/>
    <mergeCell ref="C66:C71"/>
    <mergeCell ref="C72:C77"/>
    <mergeCell ref="A169:A171"/>
    <mergeCell ref="B169:B171"/>
    <mergeCell ref="C169:C171"/>
    <mergeCell ref="D169:D171"/>
    <mergeCell ref="A159:A167"/>
    <mergeCell ref="B159:B167"/>
    <mergeCell ref="C159:C167"/>
    <mergeCell ref="D159:D161"/>
    <mergeCell ref="N165:O165"/>
    <mergeCell ref="P165:Q165"/>
    <mergeCell ref="R165:S165"/>
    <mergeCell ref="D26:D31"/>
    <mergeCell ref="E26:E31"/>
    <mergeCell ref="D32:D37"/>
    <mergeCell ref="E32:E37"/>
    <mergeCell ref="F164:G164"/>
    <mergeCell ref="H164:I164"/>
    <mergeCell ref="J164:K164"/>
    <mergeCell ref="D165:D167"/>
    <mergeCell ref="E165:E167"/>
    <mergeCell ref="F165:G165"/>
    <mergeCell ref="H165:I165"/>
    <mergeCell ref="J165:K165"/>
    <mergeCell ref="L165:M165"/>
    <mergeCell ref="F167:G167"/>
    <mergeCell ref="H167:I167"/>
    <mergeCell ref="J167:K167"/>
    <mergeCell ref="L167:M167"/>
    <mergeCell ref="N167:O167"/>
    <mergeCell ref="P167:Q167"/>
    <mergeCell ref="R167:S167"/>
    <mergeCell ref="A173:A175"/>
    <mergeCell ref="B173:B175"/>
    <mergeCell ref="C173:C175"/>
    <mergeCell ref="D173:D175"/>
    <mergeCell ref="E173:E175"/>
    <mergeCell ref="F173:G173"/>
    <mergeCell ref="H173:I173"/>
    <mergeCell ref="J173:K173"/>
    <mergeCell ref="L173:M173"/>
    <mergeCell ref="N173:O173"/>
    <mergeCell ref="P173:Q173"/>
    <mergeCell ref="R173:S173"/>
    <mergeCell ref="F175:G175"/>
    <mergeCell ref="H175:I175"/>
    <mergeCell ref="J175:K175"/>
    <mergeCell ref="L175:M175"/>
    <mergeCell ref="N175:O175"/>
    <mergeCell ref="P175:Q175"/>
    <mergeCell ref="R175:S175"/>
    <mergeCell ref="A177:A185"/>
    <mergeCell ref="B177:B185"/>
    <mergeCell ref="C177:C185"/>
    <mergeCell ref="D177:D182"/>
    <mergeCell ref="E177:E182"/>
    <mergeCell ref="F177:G177"/>
    <mergeCell ref="F179:G179"/>
    <mergeCell ref="F180:G180"/>
    <mergeCell ref="F182:G182"/>
    <mergeCell ref="H177:I177"/>
    <mergeCell ref="J177:K177"/>
    <mergeCell ref="L177:M177"/>
    <mergeCell ref="N177:O177"/>
    <mergeCell ref="P177:Q177"/>
    <mergeCell ref="H180:I180"/>
    <mergeCell ref="J180:K180"/>
    <mergeCell ref="L180:M180"/>
    <mergeCell ref="N180:O180"/>
    <mergeCell ref="R177:S177"/>
    <mergeCell ref="H179:I179"/>
    <mergeCell ref="J179:K179"/>
    <mergeCell ref="L179:M179"/>
    <mergeCell ref="N179:O179"/>
    <mergeCell ref="P179:Q179"/>
    <mergeCell ref="R179:S179"/>
    <mergeCell ref="P180:Q180"/>
    <mergeCell ref="R180:S180"/>
    <mergeCell ref="H182:I182"/>
    <mergeCell ref="J182:K182"/>
    <mergeCell ref="L182:M182"/>
    <mergeCell ref="N182:O182"/>
    <mergeCell ref="P182:Q182"/>
    <mergeCell ref="R182:S182"/>
    <mergeCell ref="R32:S32"/>
    <mergeCell ref="F34:G34"/>
    <mergeCell ref="H34:I34"/>
    <mergeCell ref="J34:K34"/>
    <mergeCell ref="L34:M34"/>
    <mergeCell ref="N34:O34"/>
    <mergeCell ref="P34:Q34"/>
    <mergeCell ref="R34:S34"/>
    <mergeCell ref="F32:G32"/>
    <mergeCell ref="H32:I32"/>
    <mergeCell ref="J32:K32"/>
    <mergeCell ref="L32:M32"/>
    <mergeCell ref="N32:O32"/>
    <mergeCell ref="P32:Q32"/>
    <mergeCell ref="D183:D185"/>
    <mergeCell ref="E183:E185"/>
    <mergeCell ref="F183:G183"/>
    <mergeCell ref="H183:I183"/>
    <mergeCell ref="J183:K183"/>
    <mergeCell ref="L183:M183"/>
    <mergeCell ref="N183:O183"/>
    <mergeCell ref="P183:Q183"/>
    <mergeCell ref="R183:S183"/>
    <mergeCell ref="F185:G185"/>
    <mergeCell ref="H185:I185"/>
    <mergeCell ref="J185:K185"/>
    <mergeCell ref="L185:M185"/>
    <mergeCell ref="N185:O185"/>
    <mergeCell ref="P185:Q185"/>
    <mergeCell ref="R185:S185"/>
    <mergeCell ref="A43:A51"/>
    <mergeCell ref="B43:B51"/>
    <mergeCell ref="C43:C51"/>
    <mergeCell ref="D43:D48"/>
    <mergeCell ref="E43:E48"/>
    <mergeCell ref="F43:G43"/>
    <mergeCell ref="F45:G45"/>
    <mergeCell ref="F46:G46"/>
    <mergeCell ref="F48:G48"/>
    <mergeCell ref="D49:D51"/>
    <mergeCell ref="H43:I43"/>
    <mergeCell ref="J43:K43"/>
    <mergeCell ref="L43:M43"/>
    <mergeCell ref="N43:O43"/>
    <mergeCell ref="P43:Q43"/>
    <mergeCell ref="R43:S43"/>
    <mergeCell ref="H45:I45"/>
    <mergeCell ref="J45:K45"/>
    <mergeCell ref="L45:M45"/>
    <mergeCell ref="N45:O45"/>
    <mergeCell ref="P45:Q45"/>
    <mergeCell ref="R45:S45"/>
    <mergeCell ref="H46:I46"/>
    <mergeCell ref="J46:K46"/>
    <mergeCell ref="L46:M46"/>
    <mergeCell ref="N46:O46"/>
    <mergeCell ref="P46:Q46"/>
    <mergeCell ref="R46:S46"/>
    <mergeCell ref="H48:I48"/>
    <mergeCell ref="J48:K48"/>
    <mergeCell ref="L48:M48"/>
    <mergeCell ref="N48:O48"/>
    <mergeCell ref="P48:Q48"/>
    <mergeCell ref="R48:S48"/>
    <mergeCell ref="N29:O29"/>
    <mergeCell ref="P29:Q29"/>
    <mergeCell ref="R29:S29"/>
    <mergeCell ref="N31:O31"/>
    <mergeCell ref="P31:Q31"/>
    <mergeCell ref="R31:S31"/>
    <mergeCell ref="F29:G29"/>
    <mergeCell ref="H29:I29"/>
    <mergeCell ref="J29:K29"/>
    <mergeCell ref="L29:M29"/>
    <mergeCell ref="F31:G31"/>
    <mergeCell ref="H31:I31"/>
    <mergeCell ref="J31:K31"/>
    <mergeCell ref="L31:M31"/>
    <mergeCell ref="E49:E51"/>
    <mergeCell ref="F49:G49"/>
    <mergeCell ref="H49:I49"/>
    <mergeCell ref="J49:K49"/>
    <mergeCell ref="L49:M49"/>
    <mergeCell ref="N49:O49"/>
    <mergeCell ref="P49:Q49"/>
    <mergeCell ref="R49:S49"/>
    <mergeCell ref="F51:G51"/>
    <mergeCell ref="H51:I51"/>
    <mergeCell ref="J51:K51"/>
    <mergeCell ref="L51:M51"/>
    <mergeCell ref="N51:O51"/>
    <mergeCell ref="P51:Q51"/>
    <mergeCell ref="R51:S51"/>
    <mergeCell ref="F13:G13"/>
    <mergeCell ref="H13:I13"/>
    <mergeCell ref="J13:K13"/>
    <mergeCell ref="L13:M13"/>
    <mergeCell ref="D10:D15"/>
    <mergeCell ref="E10:E15"/>
    <mergeCell ref="H12:I12"/>
    <mergeCell ref="J12:K12"/>
    <mergeCell ref="L12:M12"/>
    <mergeCell ref="N13:O13"/>
    <mergeCell ref="P13:Q13"/>
    <mergeCell ref="R13:S13"/>
    <mergeCell ref="F15:G15"/>
    <mergeCell ref="H15:I15"/>
    <mergeCell ref="J15:K15"/>
    <mergeCell ref="L15:M15"/>
    <mergeCell ref="N15:O15"/>
    <mergeCell ref="P15:Q15"/>
    <mergeCell ref="R15:S15"/>
  </mergeCells>
  <printOptions/>
  <pageMargins left="0.7" right="0.7" top="0.75" bottom="0.75" header="0.3" footer="0.3"/>
  <pageSetup fitToHeight="0" horizontalDpi="600" verticalDpi="600" orientation="landscape" paperSize="9" scale="56" r:id="rId1"/>
  <rowBreaks count="4" manualBreakCount="4">
    <brk id="41" max="18" man="1"/>
    <brk id="88" max="18" man="1"/>
    <brk id="126" max="255" man="1"/>
    <brk id="15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98"/>
  <sheetViews>
    <sheetView view="pageBreakPreview" zoomScale="86" zoomScaleSheetLayoutView="86" workbookViewId="0" topLeftCell="B52">
      <selection activeCell="L66" sqref="L66:M67"/>
    </sheetView>
  </sheetViews>
  <sheetFormatPr defaultColWidth="9.140625" defaultRowHeight="15"/>
  <cols>
    <col min="1" max="1" width="5.140625" style="14" hidden="1" customWidth="1"/>
    <col min="2" max="2" width="18.00390625" style="22" customWidth="1"/>
    <col min="3" max="3" width="16.421875" style="22" hidden="1" customWidth="1"/>
    <col min="4" max="4" width="8.140625" style="22" customWidth="1"/>
    <col min="5" max="5" width="9.421875" style="22" customWidth="1"/>
    <col min="6" max="19" width="11.28125" style="0" customWidth="1"/>
    <col min="20" max="20" width="9.140625" style="0" customWidth="1"/>
    <col min="21" max="22" width="10.140625" style="0" customWidth="1"/>
  </cols>
  <sheetData>
    <row r="1" spans="1:19" s="1" customFormat="1" ht="66" customHeight="1">
      <c r="A1" s="12" t="s">
        <v>50</v>
      </c>
      <c r="B1" s="4"/>
      <c r="C1" s="4"/>
      <c r="D1" s="4"/>
      <c r="E1" s="4"/>
      <c r="P1" s="115" t="s">
        <v>112</v>
      </c>
      <c r="Q1" s="115"/>
      <c r="R1" s="115"/>
      <c r="S1" s="115"/>
    </row>
    <row r="2" spans="1:19" s="2" customFormat="1" ht="15.75" customHeight="1">
      <c r="A2" s="116" t="s">
        <v>113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5" s="1" customFormat="1" ht="12.75">
      <c r="A3" s="12"/>
      <c r="B3" s="4"/>
      <c r="C3" s="4"/>
      <c r="D3" s="4"/>
      <c r="E3" s="4"/>
    </row>
    <row r="4" spans="1:5" s="1" customFormat="1" ht="13.5" thickBot="1">
      <c r="A4" s="12"/>
      <c r="B4" s="4"/>
      <c r="C4" s="4"/>
      <c r="D4" s="4"/>
      <c r="E4" s="4"/>
    </row>
    <row r="5" spans="1:19" s="3" customFormat="1" ht="69.75" customHeight="1" thickBot="1">
      <c r="A5" s="13" t="s">
        <v>9</v>
      </c>
      <c r="B5" s="15" t="s">
        <v>8</v>
      </c>
      <c r="C5" s="15" t="s">
        <v>7</v>
      </c>
      <c r="D5" s="15" t="s">
        <v>10</v>
      </c>
      <c r="E5" s="15" t="s">
        <v>11</v>
      </c>
      <c r="F5" s="117" t="s">
        <v>1</v>
      </c>
      <c r="G5" s="118"/>
      <c r="H5" s="117" t="s">
        <v>0</v>
      </c>
      <c r="I5" s="118"/>
      <c r="J5" s="117" t="s">
        <v>2</v>
      </c>
      <c r="K5" s="118"/>
      <c r="L5" s="117" t="s">
        <v>3</v>
      </c>
      <c r="M5" s="118"/>
      <c r="N5" s="117" t="s">
        <v>4</v>
      </c>
      <c r="O5" s="118"/>
      <c r="P5" s="117" t="s">
        <v>5</v>
      </c>
      <c r="Q5" s="118"/>
      <c r="R5" s="117" t="s">
        <v>6</v>
      </c>
      <c r="S5" s="119"/>
    </row>
    <row r="6" spans="1:19" s="4" customFormat="1" ht="19.5" customHeight="1">
      <c r="A6" s="77">
        <v>1</v>
      </c>
      <c r="B6" s="120" t="s">
        <v>16</v>
      </c>
      <c r="C6" s="62" t="s">
        <v>15</v>
      </c>
      <c r="D6" s="82">
        <f>SUM(F8:S8)</f>
        <v>0.1875</v>
      </c>
      <c r="E6" s="83" t="s">
        <v>114</v>
      </c>
      <c r="F6" s="123" t="s">
        <v>81</v>
      </c>
      <c r="G6" s="123"/>
      <c r="H6" s="75"/>
      <c r="I6" s="75"/>
      <c r="J6" s="123" t="s">
        <v>81</v>
      </c>
      <c r="K6" s="123"/>
      <c r="L6" s="123" t="s">
        <v>81</v>
      </c>
      <c r="M6" s="123"/>
      <c r="N6" s="123" t="s">
        <v>81</v>
      </c>
      <c r="O6" s="123"/>
      <c r="P6" s="75"/>
      <c r="Q6" s="75"/>
      <c r="R6" s="75"/>
      <c r="S6" s="76"/>
    </row>
    <row r="7" spans="1:19" s="4" customFormat="1" ht="19.5" customHeight="1">
      <c r="A7" s="78"/>
      <c r="B7" s="121"/>
      <c r="C7" s="63"/>
      <c r="D7" s="55"/>
      <c r="E7" s="69"/>
      <c r="F7" s="7">
        <v>0.75</v>
      </c>
      <c r="G7" s="7">
        <v>0.8125</v>
      </c>
      <c r="H7" s="5"/>
      <c r="I7" s="5"/>
      <c r="J7" s="7">
        <v>0.75</v>
      </c>
      <c r="K7" s="7">
        <v>0.8125</v>
      </c>
      <c r="L7" s="7"/>
      <c r="M7" s="7"/>
      <c r="N7" s="7">
        <v>0.75</v>
      </c>
      <c r="O7" s="7">
        <v>0.8125</v>
      </c>
      <c r="P7" s="5"/>
      <c r="Q7" s="5"/>
      <c r="R7" s="5"/>
      <c r="S7" s="6"/>
    </row>
    <row r="8" spans="1:19" s="4" customFormat="1" ht="19.5" customHeight="1" thickBot="1">
      <c r="A8" s="79"/>
      <c r="B8" s="122"/>
      <c r="C8" s="80"/>
      <c r="D8" s="67"/>
      <c r="E8" s="70"/>
      <c r="F8" s="67">
        <f>G7-F7</f>
        <v>0.0625</v>
      </c>
      <c r="G8" s="67"/>
      <c r="H8" s="67">
        <f>I7-H7</f>
        <v>0</v>
      </c>
      <c r="I8" s="67"/>
      <c r="J8" s="67">
        <f>K7-J7</f>
        <v>0.0625</v>
      </c>
      <c r="K8" s="67"/>
      <c r="L8" s="67">
        <f>M7-L7</f>
        <v>0</v>
      </c>
      <c r="M8" s="67"/>
      <c r="N8" s="67">
        <f>O7-N7</f>
        <v>0.0625</v>
      </c>
      <c r="O8" s="67"/>
      <c r="P8" s="67">
        <f>Q7-P7</f>
        <v>0</v>
      </c>
      <c r="Q8" s="67"/>
      <c r="R8" s="67">
        <f>S7-R7</f>
        <v>0</v>
      </c>
      <c r="S8" s="68"/>
    </row>
    <row r="9" spans="1:5" s="9" customFormat="1" ht="9.75" customHeight="1" thickBot="1">
      <c r="A9" s="11"/>
      <c r="B9" s="16"/>
      <c r="C9" s="16"/>
      <c r="D9" s="17"/>
      <c r="E9" s="16"/>
    </row>
    <row r="10" spans="1:19" s="4" customFormat="1" ht="24.75" customHeight="1">
      <c r="A10" s="77">
        <v>2</v>
      </c>
      <c r="B10" s="62" t="s">
        <v>17</v>
      </c>
      <c r="C10" s="62" t="s">
        <v>18</v>
      </c>
      <c r="D10" s="82">
        <f>SUM(F12:S12)</f>
        <v>0.3750000000000001</v>
      </c>
      <c r="E10" s="83" t="s">
        <v>84</v>
      </c>
      <c r="F10" s="75" t="s">
        <v>82</v>
      </c>
      <c r="G10" s="75"/>
      <c r="H10" s="75"/>
      <c r="I10" s="75"/>
      <c r="J10" s="75" t="s">
        <v>82</v>
      </c>
      <c r="K10" s="75"/>
      <c r="L10" s="75" t="s">
        <v>82</v>
      </c>
      <c r="M10" s="75"/>
      <c r="N10" s="75" t="s">
        <v>83</v>
      </c>
      <c r="O10" s="75"/>
      <c r="P10" s="75"/>
      <c r="Q10" s="75"/>
      <c r="R10" s="75" t="s">
        <v>83</v>
      </c>
      <c r="S10" s="76"/>
    </row>
    <row r="11" spans="1:19" s="4" customFormat="1" ht="19.5" customHeight="1">
      <c r="A11" s="78"/>
      <c r="B11" s="63"/>
      <c r="C11" s="63"/>
      <c r="D11" s="55"/>
      <c r="E11" s="69"/>
      <c r="F11" s="5">
        <v>0.75</v>
      </c>
      <c r="G11" s="5">
        <v>0.8333333333333334</v>
      </c>
      <c r="H11" s="5"/>
      <c r="I11" s="5"/>
      <c r="J11" s="5">
        <v>0.75</v>
      </c>
      <c r="K11" s="5">
        <v>0.8333333333333334</v>
      </c>
      <c r="L11" s="5">
        <v>0.6944444444444445</v>
      </c>
      <c r="M11" s="5">
        <v>0.7777777777777778</v>
      </c>
      <c r="N11" s="5">
        <v>0.7916666666666666</v>
      </c>
      <c r="O11" s="5">
        <v>0.8333333333333334</v>
      </c>
      <c r="P11" s="5"/>
      <c r="Q11" s="5"/>
      <c r="R11" s="5">
        <v>0.5416666666666666</v>
      </c>
      <c r="S11" s="6">
        <v>0.625</v>
      </c>
    </row>
    <row r="12" spans="1:19" s="4" customFormat="1" ht="19.5" customHeight="1">
      <c r="A12" s="78"/>
      <c r="B12" s="63"/>
      <c r="C12" s="63"/>
      <c r="D12" s="84"/>
      <c r="E12" s="86"/>
      <c r="F12" s="84">
        <f>G11-F11</f>
        <v>0.08333333333333337</v>
      </c>
      <c r="G12" s="84"/>
      <c r="H12" s="84">
        <f>I11-H11</f>
        <v>0</v>
      </c>
      <c r="I12" s="84"/>
      <c r="J12" s="84">
        <f>K11-J11</f>
        <v>0.08333333333333337</v>
      </c>
      <c r="K12" s="84"/>
      <c r="L12" s="84">
        <f>M11-L11</f>
        <v>0.08333333333333326</v>
      </c>
      <c r="M12" s="84"/>
      <c r="N12" s="84">
        <f>O11-N11</f>
        <v>0.04166666666666674</v>
      </c>
      <c r="O12" s="84"/>
      <c r="P12" s="84">
        <f>Q11-P11</f>
        <v>0</v>
      </c>
      <c r="Q12" s="84"/>
      <c r="R12" s="84">
        <f>S11-R11</f>
        <v>0.08333333333333337</v>
      </c>
      <c r="S12" s="108"/>
    </row>
    <row r="13" spans="1:19" s="4" customFormat="1" ht="19.5" customHeight="1">
      <c r="A13" s="78"/>
      <c r="B13" s="63"/>
      <c r="C13" s="63"/>
      <c r="D13" s="84">
        <f>SUM(F15:S15)</f>
        <v>0.29166666666666696</v>
      </c>
      <c r="E13" s="69" t="s">
        <v>85</v>
      </c>
      <c r="F13" s="51" t="s">
        <v>82</v>
      </c>
      <c r="G13" s="52"/>
      <c r="H13" s="53"/>
      <c r="I13" s="53"/>
      <c r="J13" s="51" t="s">
        <v>82</v>
      </c>
      <c r="K13" s="52"/>
      <c r="L13" s="51" t="s">
        <v>82</v>
      </c>
      <c r="M13" s="52"/>
      <c r="N13" s="51"/>
      <c r="O13" s="52"/>
      <c r="P13" s="53" t="s">
        <v>46</v>
      </c>
      <c r="Q13" s="53"/>
      <c r="R13" s="53" t="s">
        <v>46</v>
      </c>
      <c r="S13" s="54"/>
    </row>
    <row r="14" spans="1:19" s="4" customFormat="1" ht="19.5" customHeight="1">
      <c r="A14" s="78"/>
      <c r="B14" s="63"/>
      <c r="C14" s="63"/>
      <c r="D14" s="60"/>
      <c r="E14" s="69"/>
      <c r="F14" s="5">
        <v>0.611111111111111</v>
      </c>
      <c r="G14" s="5">
        <v>0.6736111111111112</v>
      </c>
      <c r="H14" s="5"/>
      <c r="I14" s="5"/>
      <c r="J14" s="5">
        <v>0.611111111111111</v>
      </c>
      <c r="K14" s="5">
        <v>0.6736111111111112</v>
      </c>
      <c r="L14" s="5">
        <v>0.611111111111111</v>
      </c>
      <c r="M14" s="5">
        <v>0.6736111111111112</v>
      </c>
      <c r="N14" s="5"/>
      <c r="O14" s="5"/>
      <c r="P14" s="5">
        <v>0.75</v>
      </c>
      <c r="Q14" s="5">
        <v>0.8125</v>
      </c>
      <c r="R14" s="5">
        <v>0.75</v>
      </c>
      <c r="S14" s="6">
        <v>0.7916666666666666</v>
      </c>
    </row>
    <row r="15" spans="1:19" s="4" customFormat="1" ht="19.5" customHeight="1">
      <c r="A15" s="78"/>
      <c r="B15" s="63"/>
      <c r="C15" s="63"/>
      <c r="D15" s="61"/>
      <c r="E15" s="69"/>
      <c r="F15" s="55">
        <f>G14-F14</f>
        <v>0.06250000000000011</v>
      </c>
      <c r="G15" s="55"/>
      <c r="H15" s="55">
        <f>I14-H14</f>
        <v>0</v>
      </c>
      <c r="I15" s="55"/>
      <c r="J15" s="56">
        <f>K14-J14</f>
        <v>0.06250000000000011</v>
      </c>
      <c r="K15" s="57"/>
      <c r="L15" s="55">
        <f>M14-L14</f>
        <v>0.06250000000000011</v>
      </c>
      <c r="M15" s="55"/>
      <c r="N15" s="55">
        <f>O14-N14</f>
        <v>0</v>
      </c>
      <c r="O15" s="55"/>
      <c r="P15" s="55">
        <f>Q14-P14</f>
        <v>0.0625</v>
      </c>
      <c r="Q15" s="55"/>
      <c r="R15" s="55">
        <f>S14-R14</f>
        <v>0.04166666666666663</v>
      </c>
      <c r="S15" s="58"/>
    </row>
    <row r="16" spans="1:19" s="4" customFormat="1" ht="19.5" customHeight="1">
      <c r="A16" s="78"/>
      <c r="B16" s="63"/>
      <c r="C16" s="63"/>
      <c r="D16" s="84">
        <f>SUM(F18:S18)</f>
        <v>0.29166666666666696</v>
      </c>
      <c r="E16" s="69" t="s">
        <v>86</v>
      </c>
      <c r="F16" s="51" t="s">
        <v>82</v>
      </c>
      <c r="G16" s="52"/>
      <c r="H16" s="53"/>
      <c r="I16" s="53"/>
      <c r="J16" s="51" t="s">
        <v>82</v>
      </c>
      <c r="K16" s="52"/>
      <c r="L16" s="51" t="s">
        <v>82</v>
      </c>
      <c r="M16" s="52"/>
      <c r="N16" s="51"/>
      <c r="O16" s="52"/>
      <c r="P16" s="53" t="s">
        <v>46</v>
      </c>
      <c r="Q16" s="53"/>
      <c r="R16" s="53" t="s">
        <v>46</v>
      </c>
      <c r="S16" s="54"/>
    </row>
    <row r="17" spans="1:19" s="4" customFormat="1" ht="19.5" customHeight="1">
      <c r="A17" s="78"/>
      <c r="B17" s="63"/>
      <c r="C17" s="63"/>
      <c r="D17" s="60"/>
      <c r="E17" s="69"/>
      <c r="F17" s="5">
        <v>0.611111111111111</v>
      </c>
      <c r="G17" s="5">
        <v>0.6736111111111112</v>
      </c>
      <c r="H17" s="5"/>
      <c r="I17" s="5"/>
      <c r="J17" s="5">
        <v>0.611111111111111</v>
      </c>
      <c r="K17" s="5">
        <v>0.6736111111111112</v>
      </c>
      <c r="L17" s="5">
        <v>0.611111111111111</v>
      </c>
      <c r="M17" s="5">
        <v>0.6736111111111112</v>
      </c>
      <c r="N17" s="5"/>
      <c r="O17" s="5"/>
      <c r="P17" s="5">
        <v>0.75</v>
      </c>
      <c r="Q17" s="5">
        <v>0.8125</v>
      </c>
      <c r="R17" s="5">
        <v>0.75</v>
      </c>
      <c r="S17" s="6">
        <v>0.7916666666666666</v>
      </c>
    </row>
    <row r="18" spans="1:19" s="4" customFormat="1" ht="19.5" customHeight="1">
      <c r="A18" s="78"/>
      <c r="B18" s="63"/>
      <c r="C18" s="63"/>
      <c r="D18" s="61"/>
      <c r="E18" s="69"/>
      <c r="F18" s="55">
        <f>G17-F17</f>
        <v>0.06250000000000011</v>
      </c>
      <c r="G18" s="55"/>
      <c r="H18" s="55">
        <f>I17-H17</f>
        <v>0</v>
      </c>
      <c r="I18" s="55"/>
      <c r="J18" s="56">
        <f>K17-J17</f>
        <v>0.06250000000000011</v>
      </c>
      <c r="K18" s="57"/>
      <c r="L18" s="55">
        <f>M17-L17</f>
        <v>0.06250000000000011</v>
      </c>
      <c r="M18" s="55"/>
      <c r="N18" s="55">
        <f>O17-N17</f>
        <v>0</v>
      </c>
      <c r="O18" s="55"/>
      <c r="P18" s="55">
        <f>Q17-P17</f>
        <v>0.0625</v>
      </c>
      <c r="Q18" s="55"/>
      <c r="R18" s="55">
        <f>S17-R17</f>
        <v>0.04166666666666663</v>
      </c>
      <c r="S18" s="58"/>
    </row>
    <row r="19" spans="1:19" s="4" customFormat="1" ht="19.5" customHeight="1">
      <c r="A19" s="78"/>
      <c r="B19" s="63"/>
      <c r="C19" s="63"/>
      <c r="D19" s="61">
        <f>SUM(F21:S21)</f>
        <v>0.1875</v>
      </c>
      <c r="E19" s="64" t="s">
        <v>21</v>
      </c>
      <c r="F19" s="65" t="s">
        <v>82</v>
      </c>
      <c r="G19" s="65"/>
      <c r="H19" s="65"/>
      <c r="I19" s="65"/>
      <c r="J19" s="65" t="s">
        <v>82</v>
      </c>
      <c r="K19" s="65"/>
      <c r="L19" s="65" t="s">
        <v>82</v>
      </c>
      <c r="M19" s="65"/>
      <c r="N19" s="65"/>
      <c r="O19" s="65"/>
      <c r="P19" s="65"/>
      <c r="Q19" s="65"/>
      <c r="R19" s="65"/>
      <c r="S19" s="66"/>
    </row>
    <row r="20" spans="1:19" s="4" customFormat="1" ht="19.5" customHeight="1">
      <c r="A20" s="78"/>
      <c r="B20" s="63"/>
      <c r="C20" s="63"/>
      <c r="D20" s="55"/>
      <c r="E20" s="69"/>
      <c r="F20" s="5">
        <v>0.6805555555555555</v>
      </c>
      <c r="G20" s="5">
        <v>0.7430555555555555</v>
      </c>
      <c r="H20" s="5"/>
      <c r="I20" s="5"/>
      <c r="J20" s="5">
        <v>0.6805555555555555</v>
      </c>
      <c r="K20" s="5">
        <v>0.7430555555555555</v>
      </c>
      <c r="L20" s="5">
        <v>0.6805555555555555</v>
      </c>
      <c r="M20" s="5">
        <v>0.7430555555555555</v>
      </c>
      <c r="N20" s="5"/>
      <c r="O20" s="5"/>
      <c r="P20" s="5"/>
      <c r="Q20" s="5"/>
      <c r="R20" s="5"/>
      <c r="S20" s="6"/>
    </row>
    <row r="21" spans="1:19" s="4" customFormat="1" ht="19.5" customHeight="1">
      <c r="A21" s="78"/>
      <c r="B21" s="63"/>
      <c r="C21" s="63"/>
      <c r="D21" s="55"/>
      <c r="E21" s="69"/>
      <c r="F21" s="55">
        <f>G20-F20</f>
        <v>0.0625</v>
      </c>
      <c r="G21" s="55"/>
      <c r="H21" s="55">
        <f>I20-H20</f>
        <v>0</v>
      </c>
      <c r="I21" s="55"/>
      <c r="J21" s="55">
        <f>K20-J20</f>
        <v>0.0625</v>
      </c>
      <c r="K21" s="55"/>
      <c r="L21" s="55">
        <f>M20-L20</f>
        <v>0.0625</v>
      </c>
      <c r="M21" s="55"/>
      <c r="N21" s="55">
        <f>O20-N20</f>
        <v>0</v>
      </c>
      <c r="O21" s="55"/>
      <c r="P21" s="55">
        <f>Q20-P20</f>
        <v>0</v>
      </c>
      <c r="Q21" s="55"/>
      <c r="R21" s="55">
        <f>S20-R20</f>
        <v>0</v>
      </c>
      <c r="S21" s="58"/>
    </row>
    <row r="22" spans="1:19" s="4" customFormat="1" ht="19.5" customHeight="1">
      <c r="A22" s="78"/>
      <c r="B22" s="63"/>
      <c r="C22" s="63"/>
      <c r="D22" s="55">
        <f>SUM(F24:S24)</f>
        <v>0.1875</v>
      </c>
      <c r="E22" s="69" t="s">
        <v>77</v>
      </c>
      <c r="F22" s="65"/>
      <c r="G22" s="65"/>
      <c r="H22" s="53"/>
      <c r="I22" s="53"/>
      <c r="J22" s="65" t="s">
        <v>82</v>
      </c>
      <c r="K22" s="65"/>
      <c r="L22" s="53"/>
      <c r="M22" s="53"/>
      <c r="N22" s="65"/>
      <c r="O22" s="65"/>
      <c r="P22" s="53" t="s">
        <v>46</v>
      </c>
      <c r="Q22" s="53"/>
      <c r="R22" s="53" t="s">
        <v>46</v>
      </c>
      <c r="S22" s="54"/>
    </row>
    <row r="23" spans="1:19" s="4" customFormat="1" ht="19.5" customHeight="1">
      <c r="A23" s="78"/>
      <c r="B23" s="63"/>
      <c r="C23" s="63"/>
      <c r="D23" s="55"/>
      <c r="E23" s="69"/>
      <c r="F23" s="5"/>
      <c r="G23" s="5"/>
      <c r="H23" s="5"/>
      <c r="I23" s="5"/>
      <c r="J23" s="5">
        <v>0.4166666666666667</v>
      </c>
      <c r="K23" s="5">
        <v>0.4791666666666667</v>
      </c>
      <c r="L23" s="5"/>
      <c r="M23" s="5"/>
      <c r="N23" s="5"/>
      <c r="O23" s="5"/>
      <c r="P23" s="5">
        <v>0.3958333333333333</v>
      </c>
      <c r="Q23" s="5">
        <v>0.4583333333333333</v>
      </c>
      <c r="R23" s="5">
        <v>0.3958333333333333</v>
      </c>
      <c r="S23" s="5">
        <v>0.4583333333333333</v>
      </c>
    </row>
    <row r="24" spans="1:19" s="4" customFormat="1" ht="19.5" customHeight="1" thickBot="1">
      <c r="A24" s="79"/>
      <c r="B24" s="80"/>
      <c r="C24" s="80"/>
      <c r="D24" s="67"/>
      <c r="E24" s="70"/>
      <c r="F24" s="87">
        <f>G23-F23</f>
        <v>0</v>
      </c>
      <c r="G24" s="88"/>
      <c r="H24" s="67">
        <f>I23-H23</f>
        <v>0</v>
      </c>
      <c r="I24" s="67"/>
      <c r="J24" s="67">
        <f>K23-J23</f>
        <v>0.0625</v>
      </c>
      <c r="K24" s="67"/>
      <c r="L24" s="67">
        <f>M23-L23</f>
        <v>0</v>
      </c>
      <c r="M24" s="67"/>
      <c r="N24" s="67">
        <f>O23-N23</f>
        <v>0</v>
      </c>
      <c r="O24" s="67"/>
      <c r="P24" s="67">
        <f>Q23-P23</f>
        <v>0.0625</v>
      </c>
      <c r="Q24" s="67"/>
      <c r="R24" s="67">
        <f>S23-R23</f>
        <v>0.0625</v>
      </c>
      <c r="S24" s="68"/>
    </row>
    <row r="25" spans="1:5" s="9" customFormat="1" ht="9.75" customHeight="1" thickBot="1">
      <c r="A25" s="11"/>
      <c r="B25" s="16"/>
      <c r="C25" s="16"/>
      <c r="D25" s="17"/>
      <c r="E25" s="18"/>
    </row>
    <row r="26" spans="1:19" s="4" customFormat="1" ht="19.5" customHeight="1">
      <c r="A26" s="77">
        <v>3</v>
      </c>
      <c r="B26" s="62" t="s">
        <v>19</v>
      </c>
      <c r="C26" s="62" t="s">
        <v>15</v>
      </c>
      <c r="D26" s="82">
        <f>SUM(F28:S28)</f>
        <v>0.2916666666666667</v>
      </c>
      <c r="E26" s="83" t="s">
        <v>87</v>
      </c>
      <c r="F26" s="99"/>
      <c r="G26" s="100"/>
      <c r="H26" s="75"/>
      <c r="I26" s="75"/>
      <c r="J26" s="99" t="s">
        <v>59</v>
      </c>
      <c r="K26" s="100"/>
      <c r="L26" s="99" t="s">
        <v>59</v>
      </c>
      <c r="M26" s="100"/>
      <c r="N26" s="99" t="s">
        <v>59</v>
      </c>
      <c r="O26" s="100"/>
      <c r="P26" s="75"/>
      <c r="Q26" s="75"/>
      <c r="R26" s="75" t="s">
        <v>59</v>
      </c>
      <c r="S26" s="76"/>
    </row>
    <row r="27" spans="1:19" s="4" customFormat="1" ht="19.5" customHeight="1">
      <c r="A27" s="78"/>
      <c r="B27" s="63"/>
      <c r="C27" s="63"/>
      <c r="D27" s="55"/>
      <c r="E27" s="69"/>
      <c r="F27" s="5"/>
      <c r="G27" s="5"/>
      <c r="H27" s="5"/>
      <c r="I27" s="5"/>
      <c r="J27" s="5">
        <v>0.7361111111111112</v>
      </c>
      <c r="K27" s="5">
        <v>0.8194444444444445</v>
      </c>
      <c r="L27" s="5">
        <v>0.7708333333333334</v>
      </c>
      <c r="M27" s="5">
        <v>0.8333333333333334</v>
      </c>
      <c r="N27" s="5">
        <v>0.7708333333333334</v>
      </c>
      <c r="O27" s="5">
        <v>0.8333333333333334</v>
      </c>
      <c r="P27" s="5"/>
      <c r="Q27" s="5"/>
      <c r="R27" s="5">
        <v>0.4583333333333333</v>
      </c>
      <c r="S27" s="6">
        <v>0.5416666666666666</v>
      </c>
    </row>
    <row r="28" spans="1:19" s="4" customFormat="1" ht="19.5" customHeight="1">
      <c r="A28" s="78"/>
      <c r="B28" s="63"/>
      <c r="C28" s="63"/>
      <c r="D28" s="55"/>
      <c r="E28" s="69"/>
      <c r="F28" s="55">
        <f>G27-F27</f>
        <v>0</v>
      </c>
      <c r="G28" s="55"/>
      <c r="H28" s="55">
        <f>I27-H27</f>
        <v>0</v>
      </c>
      <c r="I28" s="55"/>
      <c r="J28" s="55">
        <f>K27-J27</f>
        <v>0.08333333333333337</v>
      </c>
      <c r="K28" s="55"/>
      <c r="L28" s="55">
        <f>M27-L27</f>
        <v>0.0625</v>
      </c>
      <c r="M28" s="55"/>
      <c r="N28" s="55">
        <f>O27-N27</f>
        <v>0.0625</v>
      </c>
      <c r="O28" s="55"/>
      <c r="P28" s="55">
        <f>Q27-P27</f>
        <v>0</v>
      </c>
      <c r="Q28" s="55"/>
      <c r="R28" s="55">
        <f>S27-R27</f>
        <v>0.08333333333333331</v>
      </c>
      <c r="S28" s="58"/>
    </row>
    <row r="29" spans="1:19" s="4" customFormat="1" ht="19.5" customHeight="1">
      <c r="A29" s="78"/>
      <c r="B29" s="63"/>
      <c r="C29" s="63"/>
      <c r="D29" s="55">
        <f>SUM(F31:S31)</f>
        <v>0.29166666666666674</v>
      </c>
      <c r="E29" s="69" t="s">
        <v>88</v>
      </c>
      <c r="F29" s="65"/>
      <c r="G29" s="65"/>
      <c r="H29" s="65" t="s">
        <v>59</v>
      </c>
      <c r="I29" s="65"/>
      <c r="J29" s="65"/>
      <c r="K29" s="65"/>
      <c r="L29" s="65" t="s">
        <v>59</v>
      </c>
      <c r="M29" s="65"/>
      <c r="N29" s="65"/>
      <c r="O29" s="65"/>
      <c r="P29" s="65" t="s">
        <v>59</v>
      </c>
      <c r="Q29" s="65"/>
      <c r="R29" s="65" t="s">
        <v>59</v>
      </c>
      <c r="S29" s="65"/>
    </row>
    <row r="30" spans="1:19" s="4" customFormat="1" ht="19.5" customHeight="1">
      <c r="A30" s="78"/>
      <c r="B30" s="63"/>
      <c r="C30" s="63"/>
      <c r="D30" s="55"/>
      <c r="E30" s="69"/>
      <c r="F30" s="5"/>
      <c r="G30" s="5"/>
      <c r="H30" s="5">
        <v>0.7708333333333334</v>
      </c>
      <c r="I30" s="5">
        <v>0.8333333333333334</v>
      </c>
      <c r="J30" s="5"/>
      <c r="K30" s="5"/>
      <c r="L30" s="5">
        <v>0.7013888888888888</v>
      </c>
      <c r="M30" s="5">
        <v>0.7638888888888888</v>
      </c>
      <c r="N30" s="5"/>
      <c r="O30" s="5"/>
      <c r="P30" s="5">
        <v>0.625</v>
      </c>
      <c r="Q30" s="5">
        <v>0.7083333333333334</v>
      </c>
      <c r="R30" s="5">
        <v>0.548611111111111</v>
      </c>
      <c r="S30" s="6">
        <v>0.6319444444444444</v>
      </c>
    </row>
    <row r="31" spans="1:19" s="4" customFormat="1" ht="19.5" customHeight="1">
      <c r="A31" s="78"/>
      <c r="B31" s="63"/>
      <c r="C31" s="63"/>
      <c r="D31" s="55"/>
      <c r="E31" s="69"/>
      <c r="F31" s="55">
        <f>G30-F30</f>
        <v>0</v>
      </c>
      <c r="G31" s="55"/>
      <c r="H31" s="55">
        <f>I30-H30</f>
        <v>0.0625</v>
      </c>
      <c r="I31" s="55"/>
      <c r="J31" s="55">
        <f>K30-J30</f>
        <v>0</v>
      </c>
      <c r="K31" s="55"/>
      <c r="L31" s="55">
        <f>M30-L30</f>
        <v>0.0625</v>
      </c>
      <c r="M31" s="55"/>
      <c r="N31" s="55">
        <f>O30-N30</f>
        <v>0</v>
      </c>
      <c r="O31" s="55"/>
      <c r="P31" s="55">
        <f>Q30-P30</f>
        <v>0.08333333333333337</v>
      </c>
      <c r="Q31" s="55"/>
      <c r="R31" s="55">
        <f>S30-R30</f>
        <v>0.08333333333333337</v>
      </c>
      <c r="S31" s="58"/>
    </row>
    <row r="32" spans="1:19" s="4" customFormat="1" ht="19.5" customHeight="1">
      <c r="A32" s="78"/>
      <c r="B32" s="63"/>
      <c r="C32" s="63"/>
      <c r="D32" s="55">
        <f>SUM(F34:S34)</f>
        <v>0.1875</v>
      </c>
      <c r="E32" s="69" t="s">
        <v>105</v>
      </c>
      <c r="F32" s="65"/>
      <c r="G32" s="65"/>
      <c r="H32" s="65" t="s">
        <v>59</v>
      </c>
      <c r="I32" s="65"/>
      <c r="J32" s="65"/>
      <c r="K32" s="65"/>
      <c r="L32" s="65"/>
      <c r="M32" s="65"/>
      <c r="N32" s="65" t="s">
        <v>59</v>
      </c>
      <c r="O32" s="65"/>
      <c r="P32" s="65" t="s">
        <v>59</v>
      </c>
      <c r="Q32" s="65"/>
      <c r="R32" s="65"/>
      <c r="S32" s="66"/>
    </row>
    <row r="33" spans="1:19" s="4" customFormat="1" ht="19.5" customHeight="1">
      <c r="A33" s="78"/>
      <c r="B33" s="63"/>
      <c r="C33" s="63"/>
      <c r="D33" s="55"/>
      <c r="E33" s="69"/>
      <c r="F33" s="5"/>
      <c r="G33" s="5"/>
      <c r="H33" s="5">
        <v>0.7013888888888888</v>
      </c>
      <c r="I33" s="5">
        <v>0.7638888888888888</v>
      </c>
      <c r="J33" s="5"/>
      <c r="K33" s="5"/>
      <c r="L33" s="5"/>
      <c r="M33" s="5"/>
      <c r="N33" s="5">
        <v>0.7013888888888888</v>
      </c>
      <c r="O33" s="5">
        <v>0.7638888888888888</v>
      </c>
      <c r="P33" s="5">
        <v>0.7152777777777778</v>
      </c>
      <c r="Q33" s="5">
        <v>0.7777777777777778</v>
      </c>
      <c r="R33" s="5"/>
      <c r="S33" s="6"/>
    </row>
    <row r="34" spans="1:19" s="4" customFormat="1" ht="19.5" customHeight="1" thickBot="1">
      <c r="A34" s="79"/>
      <c r="B34" s="80"/>
      <c r="C34" s="80"/>
      <c r="D34" s="67"/>
      <c r="E34" s="70"/>
      <c r="F34" s="67">
        <f>G33-F33</f>
        <v>0</v>
      </c>
      <c r="G34" s="67"/>
      <c r="H34" s="67">
        <f>I33-H33</f>
        <v>0.0625</v>
      </c>
      <c r="I34" s="67"/>
      <c r="J34" s="67">
        <f>K33-J33</f>
        <v>0</v>
      </c>
      <c r="K34" s="67"/>
      <c r="L34" s="67">
        <f>M33-L33</f>
        <v>0</v>
      </c>
      <c r="M34" s="67"/>
      <c r="N34" s="67">
        <f>O33-N33</f>
        <v>0.0625</v>
      </c>
      <c r="O34" s="67"/>
      <c r="P34" s="67">
        <f>Q33-P33</f>
        <v>0.0625</v>
      </c>
      <c r="Q34" s="67"/>
      <c r="R34" s="67">
        <f>S33-R33</f>
        <v>0</v>
      </c>
      <c r="S34" s="68"/>
    </row>
    <row r="35" spans="1:5" s="9" customFormat="1" ht="9" customHeight="1" thickBot="1">
      <c r="A35" s="11"/>
      <c r="B35" s="16"/>
      <c r="C35" s="16"/>
      <c r="D35" s="17"/>
      <c r="E35" s="18"/>
    </row>
    <row r="36" spans="1:19" s="4" customFormat="1" ht="19.5" customHeight="1">
      <c r="A36" s="77">
        <v>4</v>
      </c>
      <c r="B36" s="62" t="s">
        <v>22</v>
      </c>
      <c r="C36" s="62" t="s">
        <v>23</v>
      </c>
      <c r="D36" s="82">
        <f>SUM(F38:S38)</f>
        <v>0.43750000000000006</v>
      </c>
      <c r="E36" s="83" t="s">
        <v>80</v>
      </c>
      <c r="F36" s="75" t="s">
        <v>68</v>
      </c>
      <c r="G36" s="75"/>
      <c r="H36" s="75"/>
      <c r="I36" s="75"/>
      <c r="J36" s="75" t="s">
        <v>68</v>
      </c>
      <c r="K36" s="75"/>
      <c r="L36" s="75"/>
      <c r="M36" s="75"/>
      <c r="N36" s="75" t="s">
        <v>68</v>
      </c>
      <c r="O36" s="75"/>
      <c r="P36" s="75" t="s">
        <v>69</v>
      </c>
      <c r="Q36" s="75"/>
      <c r="R36" s="75" t="s">
        <v>68</v>
      </c>
      <c r="S36" s="76"/>
    </row>
    <row r="37" spans="1:19" s="4" customFormat="1" ht="19.5" customHeight="1">
      <c r="A37" s="78"/>
      <c r="B37" s="63"/>
      <c r="C37" s="63"/>
      <c r="D37" s="55"/>
      <c r="E37" s="69"/>
      <c r="F37" s="5">
        <v>0.75</v>
      </c>
      <c r="G37" s="5">
        <v>0.8333333333333334</v>
      </c>
      <c r="H37" s="5"/>
      <c r="I37" s="5"/>
      <c r="J37" s="5">
        <v>0.75</v>
      </c>
      <c r="K37" s="5">
        <v>0.8333333333333334</v>
      </c>
      <c r="L37" s="5"/>
      <c r="M37" s="5"/>
      <c r="N37" s="5">
        <v>0.75</v>
      </c>
      <c r="O37" s="5">
        <v>0.8333333333333334</v>
      </c>
      <c r="P37" s="5">
        <v>0.7083333333333334</v>
      </c>
      <c r="Q37" s="5">
        <v>0.7708333333333334</v>
      </c>
      <c r="R37" s="5">
        <v>0.4166666666666667</v>
      </c>
      <c r="S37" s="6">
        <v>0.5416666666666666</v>
      </c>
    </row>
    <row r="38" spans="1:19" s="4" customFormat="1" ht="19.5" customHeight="1" thickBot="1">
      <c r="A38" s="79"/>
      <c r="B38" s="80"/>
      <c r="C38" s="80"/>
      <c r="D38" s="67"/>
      <c r="E38" s="70"/>
      <c r="F38" s="67">
        <f>G37-F37</f>
        <v>0.08333333333333337</v>
      </c>
      <c r="G38" s="67"/>
      <c r="H38" s="67">
        <f>I37-H37</f>
        <v>0</v>
      </c>
      <c r="I38" s="67"/>
      <c r="J38" s="67">
        <f>K37-J37</f>
        <v>0.08333333333333337</v>
      </c>
      <c r="K38" s="67"/>
      <c r="L38" s="67">
        <f>M37-L37</f>
        <v>0</v>
      </c>
      <c r="M38" s="67"/>
      <c r="N38" s="67">
        <f>O37-N37</f>
        <v>0.08333333333333337</v>
      </c>
      <c r="O38" s="67"/>
      <c r="P38" s="67">
        <f>Q37-P37</f>
        <v>0.0625</v>
      </c>
      <c r="Q38" s="67"/>
      <c r="R38" s="67">
        <f>S37-R37</f>
        <v>0.12499999999999994</v>
      </c>
      <c r="S38" s="67"/>
    </row>
    <row r="39" spans="1:5" s="9" customFormat="1" ht="9.75" customHeight="1" thickBot="1">
      <c r="A39" s="11"/>
      <c r="B39" s="16"/>
      <c r="C39" s="16"/>
      <c r="D39" s="17"/>
      <c r="E39" s="16"/>
    </row>
    <row r="40" spans="1:19" s="4" customFormat="1" ht="19.5" customHeight="1">
      <c r="A40" s="96">
        <v>5</v>
      </c>
      <c r="B40" s="83" t="s">
        <v>24</v>
      </c>
      <c r="C40" s="83" t="s">
        <v>18</v>
      </c>
      <c r="D40" s="82">
        <f>F42+J42+N42+P42+R42+R45+P45</f>
        <v>0.5625000000000001</v>
      </c>
      <c r="E40" s="83" t="s">
        <v>74</v>
      </c>
      <c r="F40" s="75" t="s">
        <v>56</v>
      </c>
      <c r="G40" s="75"/>
      <c r="H40" s="75"/>
      <c r="I40" s="75"/>
      <c r="J40" s="75" t="s">
        <v>56</v>
      </c>
      <c r="K40" s="75"/>
      <c r="L40" s="75"/>
      <c r="M40" s="75"/>
      <c r="N40" s="75" t="s">
        <v>56</v>
      </c>
      <c r="O40" s="75"/>
      <c r="P40" s="75" t="s">
        <v>13</v>
      </c>
      <c r="Q40" s="75"/>
      <c r="R40" s="75" t="s">
        <v>46</v>
      </c>
      <c r="S40" s="76"/>
    </row>
    <row r="41" spans="1:19" s="4" customFormat="1" ht="19.5" customHeight="1">
      <c r="A41" s="97"/>
      <c r="B41" s="69"/>
      <c r="C41" s="69"/>
      <c r="D41" s="55"/>
      <c r="E41" s="69"/>
      <c r="F41" s="5">
        <v>0.6979166666666666</v>
      </c>
      <c r="G41" s="5">
        <v>0.7916666666666666</v>
      </c>
      <c r="H41" s="5"/>
      <c r="I41" s="5"/>
      <c r="J41" s="5">
        <v>0.6979166666666666</v>
      </c>
      <c r="K41" s="5">
        <v>0.7916666666666666</v>
      </c>
      <c r="L41" s="5"/>
      <c r="M41" s="5"/>
      <c r="N41" s="5">
        <v>0.6979166666666666</v>
      </c>
      <c r="O41" s="5">
        <v>0.7916666666666666</v>
      </c>
      <c r="P41" s="5">
        <v>0.3333333333333333</v>
      </c>
      <c r="Q41" s="5">
        <v>0.375</v>
      </c>
      <c r="R41" s="5">
        <v>0.375</v>
      </c>
      <c r="S41" s="6">
        <v>0.4583333333333333</v>
      </c>
    </row>
    <row r="42" spans="1:19" s="4" customFormat="1" ht="19.5" customHeight="1">
      <c r="A42" s="97"/>
      <c r="B42" s="69"/>
      <c r="C42" s="69"/>
      <c r="D42" s="55"/>
      <c r="E42" s="69"/>
      <c r="F42" s="55">
        <f>G41-F41</f>
        <v>0.09375</v>
      </c>
      <c r="G42" s="55"/>
      <c r="H42" s="55">
        <f>I41-H41</f>
        <v>0</v>
      </c>
      <c r="I42" s="55"/>
      <c r="J42" s="55">
        <f>K41-J41</f>
        <v>0.09375</v>
      </c>
      <c r="K42" s="55"/>
      <c r="L42" s="55">
        <f>M41-L41</f>
        <v>0</v>
      </c>
      <c r="M42" s="55"/>
      <c r="N42" s="55">
        <f>O41-N41</f>
        <v>0.09375</v>
      </c>
      <c r="O42" s="55"/>
      <c r="P42" s="55">
        <f>Q41-P41</f>
        <v>0.041666666666666685</v>
      </c>
      <c r="Q42" s="55"/>
      <c r="R42" s="55">
        <f>S41-R41</f>
        <v>0.08333333333333331</v>
      </c>
      <c r="S42" s="58"/>
    </row>
    <row r="43" spans="1:19" s="4" customFormat="1" ht="19.5" customHeight="1">
      <c r="A43" s="97"/>
      <c r="B43" s="69"/>
      <c r="C43" s="69"/>
      <c r="D43" s="55"/>
      <c r="E43" s="69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 t="s">
        <v>46</v>
      </c>
      <c r="Q43" s="65"/>
      <c r="R43" s="65" t="s">
        <v>46</v>
      </c>
      <c r="S43" s="66"/>
    </row>
    <row r="44" spans="1:19" s="4" customFormat="1" ht="19.5" customHeight="1">
      <c r="A44" s="97"/>
      <c r="B44" s="69"/>
      <c r="C44" s="69"/>
      <c r="D44" s="55"/>
      <c r="E44" s="69"/>
      <c r="F44" s="5"/>
      <c r="G44" s="5"/>
      <c r="H44" s="5"/>
      <c r="I44" s="5"/>
      <c r="J44" s="5"/>
      <c r="K44" s="5"/>
      <c r="L44" s="5"/>
      <c r="M44" s="5"/>
      <c r="N44" s="5"/>
      <c r="O44" s="5"/>
      <c r="P44" s="5">
        <v>0.75</v>
      </c>
      <c r="Q44" s="5">
        <v>0.8333333333333334</v>
      </c>
      <c r="R44" s="5">
        <v>0.7604166666666666</v>
      </c>
      <c r="S44" s="6">
        <v>0.8333333333333334</v>
      </c>
    </row>
    <row r="45" spans="1:19" s="4" customFormat="1" ht="19.5" customHeight="1" thickBot="1">
      <c r="A45" s="98"/>
      <c r="B45" s="70"/>
      <c r="C45" s="70"/>
      <c r="D45" s="67"/>
      <c r="E45" s="70"/>
      <c r="F45" s="67">
        <f>G44-F44</f>
        <v>0</v>
      </c>
      <c r="G45" s="67"/>
      <c r="H45" s="67">
        <f>I44-H44</f>
        <v>0</v>
      </c>
      <c r="I45" s="67"/>
      <c r="J45" s="67">
        <f>K44-J44</f>
        <v>0</v>
      </c>
      <c r="K45" s="67"/>
      <c r="L45" s="67">
        <f>M44-L44</f>
        <v>0</v>
      </c>
      <c r="M45" s="67"/>
      <c r="N45" s="67">
        <f>O44-N44</f>
        <v>0</v>
      </c>
      <c r="O45" s="67"/>
      <c r="P45" s="67">
        <f>Q44-P44</f>
        <v>0.08333333333333337</v>
      </c>
      <c r="Q45" s="67"/>
      <c r="R45" s="67">
        <f>S44-R44</f>
        <v>0.07291666666666674</v>
      </c>
      <c r="S45" s="67"/>
    </row>
    <row r="46" spans="1:5" s="9" customFormat="1" ht="8.25" customHeight="1" thickBot="1">
      <c r="A46" s="11"/>
      <c r="B46" s="16"/>
      <c r="C46" s="16"/>
      <c r="D46" s="17"/>
      <c r="E46" s="16"/>
    </row>
    <row r="47" spans="1:19" s="4" customFormat="1" ht="21.75" customHeight="1">
      <c r="A47" s="77">
        <v>6</v>
      </c>
      <c r="B47" s="62" t="s">
        <v>14</v>
      </c>
      <c r="C47" s="62" t="s">
        <v>15</v>
      </c>
      <c r="D47" s="82">
        <f>SUM(F49:S49)</f>
        <v>0.6250000000000001</v>
      </c>
      <c r="E47" s="83" t="s">
        <v>75</v>
      </c>
      <c r="F47" s="75" t="s">
        <v>57</v>
      </c>
      <c r="G47" s="75"/>
      <c r="H47" s="75" t="s">
        <v>52</v>
      </c>
      <c r="I47" s="75"/>
      <c r="J47" s="75" t="s">
        <v>57</v>
      </c>
      <c r="K47" s="75"/>
      <c r="L47" s="75"/>
      <c r="M47" s="75"/>
      <c r="N47" s="75" t="s">
        <v>57</v>
      </c>
      <c r="O47" s="75"/>
      <c r="P47" s="75" t="s">
        <v>52</v>
      </c>
      <c r="Q47" s="75"/>
      <c r="R47" s="75" t="s">
        <v>57</v>
      </c>
      <c r="S47" s="75"/>
    </row>
    <row r="48" spans="1:19" s="4" customFormat="1" ht="19.5" customHeight="1">
      <c r="A48" s="78"/>
      <c r="B48" s="63"/>
      <c r="C48" s="63"/>
      <c r="D48" s="55"/>
      <c r="E48" s="69"/>
      <c r="F48" s="5">
        <v>0.7916666666666666</v>
      </c>
      <c r="G48" s="5">
        <v>0.875</v>
      </c>
      <c r="H48" s="5">
        <v>0.6666666666666666</v>
      </c>
      <c r="I48" s="5">
        <v>0.7708333333333334</v>
      </c>
      <c r="J48" s="5">
        <v>0.7708333333333334</v>
      </c>
      <c r="K48" s="5">
        <v>0.875</v>
      </c>
      <c r="L48" s="5"/>
      <c r="M48" s="5"/>
      <c r="N48" s="5">
        <v>0.7916666666666666</v>
      </c>
      <c r="O48" s="5">
        <v>0.875</v>
      </c>
      <c r="P48" s="5">
        <v>0.7083333333333334</v>
      </c>
      <c r="Q48" s="5">
        <v>0.8333333333333334</v>
      </c>
      <c r="R48" s="5">
        <v>0.75</v>
      </c>
      <c r="S48" s="6">
        <v>0.875</v>
      </c>
    </row>
    <row r="49" spans="1:19" s="4" customFormat="1" ht="19.5" customHeight="1">
      <c r="A49" s="78"/>
      <c r="B49" s="63"/>
      <c r="C49" s="63"/>
      <c r="D49" s="55"/>
      <c r="E49" s="69"/>
      <c r="F49" s="55">
        <f>G48-F48</f>
        <v>0.08333333333333337</v>
      </c>
      <c r="G49" s="55"/>
      <c r="H49" s="55">
        <f>I48-H48</f>
        <v>0.10416666666666674</v>
      </c>
      <c r="I49" s="55"/>
      <c r="J49" s="55">
        <f>K48-J48</f>
        <v>0.10416666666666663</v>
      </c>
      <c r="K49" s="55"/>
      <c r="L49" s="55">
        <f>M48-L48</f>
        <v>0</v>
      </c>
      <c r="M49" s="55"/>
      <c r="N49" s="55">
        <f>O48-N48</f>
        <v>0.08333333333333337</v>
      </c>
      <c r="O49" s="55"/>
      <c r="P49" s="55">
        <f>Q48-P48</f>
        <v>0.125</v>
      </c>
      <c r="Q49" s="55"/>
      <c r="R49" s="55">
        <f>S48-R48</f>
        <v>0.125</v>
      </c>
      <c r="S49" s="58"/>
    </row>
    <row r="50" spans="1:19" s="4" customFormat="1" ht="24.75" customHeight="1">
      <c r="A50" s="78"/>
      <c r="B50" s="63"/>
      <c r="C50" s="63"/>
      <c r="D50" s="84">
        <f>SUM(F52:S52)</f>
        <v>0.375</v>
      </c>
      <c r="E50" s="86" t="s">
        <v>89</v>
      </c>
      <c r="F50" s="51" t="s">
        <v>57</v>
      </c>
      <c r="G50" s="52"/>
      <c r="H50" s="51"/>
      <c r="I50" s="52"/>
      <c r="J50" s="51" t="s">
        <v>57</v>
      </c>
      <c r="K50" s="52"/>
      <c r="L50" s="51"/>
      <c r="M50" s="52"/>
      <c r="N50" s="51" t="s">
        <v>57</v>
      </c>
      <c r="O50" s="52"/>
      <c r="P50" s="51"/>
      <c r="Q50" s="52"/>
      <c r="R50" s="51" t="s">
        <v>57</v>
      </c>
      <c r="S50" s="74"/>
    </row>
    <row r="51" spans="1:19" s="4" customFormat="1" ht="19.5" customHeight="1">
      <c r="A51" s="78"/>
      <c r="B51" s="63"/>
      <c r="C51" s="63"/>
      <c r="D51" s="60"/>
      <c r="E51" s="63"/>
      <c r="F51" s="5">
        <v>0.7916666666666666</v>
      </c>
      <c r="G51" s="5">
        <v>0.875</v>
      </c>
      <c r="H51" s="5"/>
      <c r="I51" s="5"/>
      <c r="J51" s="5">
        <v>0.7708333333333334</v>
      </c>
      <c r="K51" s="5">
        <v>0.8541666666666666</v>
      </c>
      <c r="L51" s="5"/>
      <c r="M51" s="5"/>
      <c r="N51" s="5">
        <v>0.7916666666666666</v>
      </c>
      <c r="O51" s="5">
        <v>0.875</v>
      </c>
      <c r="P51" s="5"/>
      <c r="Q51" s="5"/>
      <c r="R51" s="5">
        <v>0.75</v>
      </c>
      <c r="S51" s="6">
        <v>0.875</v>
      </c>
    </row>
    <row r="52" spans="1:19" s="4" customFormat="1" ht="19.5" customHeight="1">
      <c r="A52" s="78"/>
      <c r="B52" s="63"/>
      <c r="C52" s="63"/>
      <c r="D52" s="61"/>
      <c r="E52" s="64"/>
      <c r="F52" s="56">
        <f>G51-F51</f>
        <v>0.08333333333333337</v>
      </c>
      <c r="G52" s="57"/>
      <c r="H52" s="56"/>
      <c r="I52" s="57"/>
      <c r="J52" s="56">
        <f>K51-J51</f>
        <v>0.08333333333333326</v>
      </c>
      <c r="K52" s="57"/>
      <c r="L52" s="56"/>
      <c r="M52" s="57"/>
      <c r="N52" s="56">
        <f>O51-N51</f>
        <v>0.08333333333333337</v>
      </c>
      <c r="O52" s="57"/>
      <c r="P52" s="56"/>
      <c r="Q52" s="57"/>
      <c r="R52" s="56">
        <f>S51-R51</f>
        <v>0.125</v>
      </c>
      <c r="S52" s="71"/>
    </row>
    <row r="53" spans="1:19" s="4" customFormat="1" ht="22.5" customHeight="1">
      <c r="A53" s="78"/>
      <c r="B53" s="63"/>
      <c r="C53" s="63"/>
      <c r="D53" s="55">
        <f>SUM(F55:S55)</f>
        <v>0.29166666666666663</v>
      </c>
      <c r="E53" s="69" t="s">
        <v>26</v>
      </c>
      <c r="F53" s="53" t="s">
        <v>57</v>
      </c>
      <c r="G53" s="53"/>
      <c r="H53" s="53"/>
      <c r="I53" s="53"/>
      <c r="J53" s="53" t="s">
        <v>57</v>
      </c>
      <c r="K53" s="53"/>
      <c r="L53" s="53"/>
      <c r="M53" s="53"/>
      <c r="N53" s="53" t="s">
        <v>57</v>
      </c>
      <c r="O53" s="53"/>
      <c r="P53" s="53" t="s">
        <v>52</v>
      </c>
      <c r="Q53" s="53"/>
      <c r="R53" s="53" t="s">
        <v>57</v>
      </c>
      <c r="S53" s="54"/>
    </row>
    <row r="54" spans="1:19" s="4" customFormat="1" ht="19.5" customHeight="1">
      <c r="A54" s="78"/>
      <c r="B54" s="63"/>
      <c r="C54" s="63"/>
      <c r="D54" s="55"/>
      <c r="E54" s="69"/>
      <c r="F54" s="5">
        <v>0.7222222222222222</v>
      </c>
      <c r="G54" s="5">
        <v>0.7847222222222222</v>
      </c>
      <c r="H54" s="5"/>
      <c r="I54" s="5"/>
      <c r="J54" s="5">
        <v>0.7013888888888888</v>
      </c>
      <c r="K54" s="5">
        <v>0.7638888888888888</v>
      </c>
      <c r="L54" s="5"/>
      <c r="M54" s="5"/>
      <c r="N54" s="5">
        <v>0.7222222222222222</v>
      </c>
      <c r="O54" s="5">
        <v>0.7847222222222222</v>
      </c>
      <c r="P54" s="5">
        <v>0.7083333333333334</v>
      </c>
      <c r="Q54" s="5">
        <v>0.7708333333333334</v>
      </c>
      <c r="R54" s="5">
        <v>0.7013888888888888</v>
      </c>
      <c r="S54" s="6">
        <v>0.7430555555555555</v>
      </c>
    </row>
    <row r="55" spans="1:19" s="4" customFormat="1" ht="19.5" customHeight="1" thickBot="1">
      <c r="A55" s="79"/>
      <c r="B55" s="80"/>
      <c r="C55" s="80"/>
      <c r="D55" s="67"/>
      <c r="E55" s="70"/>
      <c r="F55" s="67">
        <f>G54-F54</f>
        <v>0.0625</v>
      </c>
      <c r="G55" s="67"/>
      <c r="H55" s="67">
        <f>I54-H54</f>
        <v>0</v>
      </c>
      <c r="I55" s="67"/>
      <c r="J55" s="67">
        <f>K54-J54</f>
        <v>0.0625</v>
      </c>
      <c r="K55" s="67"/>
      <c r="L55" s="67">
        <f>M54-L54</f>
        <v>0</v>
      </c>
      <c r="M55" s="67"/>
      <c r="N55" s="67">
        <f>O54-N54</f>
        <v>0.0625</v>
      </c>
      <c r="O55" s="67"/>
      <c r="P55" s="67">
        <f>Q54-P54</f>
        <v>0.0625</v>
      </c>
      <c r="Q55" s="67"/>
      <c r="R55" s="67">
        <f>S54-R54</f>
        <v>0.04166666666666663</v>
      </c>
      <c r="S55" s="68"/>
    </row>
    <row r="56" spans="1:5" s="9" customFormat="1" ht="3.75" customHeight="1" thickBot="1">
      <c r="A56" s="11"/>
      <c r="B56" s="16"/>
      <c r="C56" s="16"/>
      <c r="D56" s="17"/>
      <c r="E56" s="16"/>
    </row>
    <row r="57" spans="1:19" s="4" customFormat="1" ht="19.5" customHeight="1">
      <c r="A57" s="77">
        <v>7</v>
      </c>
      <c r="B57" s="62" t="s">
        <v>25</v>
      </c>
      <c r="C57" s="62" t="s">
        <v>18</v>
      </c>
      <c r="D57" s="59">
        <f>SUM(F59:S59)+R62</f>
        <v>0.5625000000000004</v>
      </c>
      <c r="E57" s="62" t="s">
        <v>76</v>
      </c>
      <c r="F57" s="75" t="s">
        <v>58</v>
      </c>
      <c r="G57" s="75"/>
      <c r="H57" s="75"/>
      <c r="I57" s="75"/>
      <c r="J57" s="75" t="s">
        <v>58</v>
      </c>
      <c r="K57" s="75"/>
      <c r="L57" s="75" t="s">
        <v>54</v>
      </c>
      <c r="M57" s="75"/>
      <c r="N57" s="75" t="s">
        <v>58</v>
      </c>
      <c r="O57" s="75"/>
      <c r="P57" s="75"/>
      <c r="Q57" s="75"/>
      <c r="R57" s="75" t="s">
        <v>46</v>
      </c>
      <c r="S57" s="76"/>
    </row>
    <row r="58" spans="1:19" s="4" customFormat="1" ht="19.5" customHeight="1">
      <c r="A58" s="78"/>
      <c r="B58" s="63"/>
      <c r="C58" s="63"/>
      <c r="D58" s="60"/>
      <c r="E58" s="63"/>
      <c r="F58" s="5">
        <v>0.7430555555555555</v>
      </c>
      <c r="G58" s="5">
        <v>0.8333333333333334</v>
      </c>
      <c r="H58" s="5"/>
      <c r="I58" s="5"/>
      <c r="J58" s="5">
        <v>0.7430555555555555</v>
      </c>
      <c r="K58" s="5">
        <v>0.8333333333333334</v>
      </c>
      <c r="L58" s="5">
        <v>0.75</v>
      </c>
      <c r="M58" s="5">
        <v>0.8333333333333334</v>
      </c>
      <c r="N58" s="5">
        <v>0.7430555555555555</v>
      </c>
      <c r="O58" s="5">
        <v>0.8333333333333334</v>
      </c>
      <c r="P58" s="5"/>
      <c r="Q58" s="5"/>
      <c r="R58" s="5">
        <v>0.3333333333333333</v>
      </c>
      <c r="S58" s="6">
        <v>0.4583333333333333</v>
      </c>
    </row>
    <row r="59" spans="1:19" s="4" customFormat="1" ht="19.5" customHeight="1">
      <c r="A59" s="78"/>
      <c r="B59" s="63"/>
      <c r="C59" s="63"/>
      <c r="D59" s="60"/>
      <c r="E59" s="63"/>
      <c r="F59" s="56">
        <f>G58-F58</f>
        <v>0.0902777777777779</v>
      </c>
      <c r="G59" s="57"/>
      <c r="H59" s="56">
        <f>I58-H58</f>
        <v>0</v>
      </c>
      <c r="I59" s="57"/>
      <c r="J59" s="56">
        <f>K58-J58</f>
        <v>0.0902777777777779</v>
      </c>
      <c r="K59" s="57"/>
      <c r="L59" s="56">
        <f>M58-L58</f>
        <v>0.08333333333333337</v>
      </c>
      <c r="M59" s="57"/>
      <c r="N59" s="56">
        <f>O58-N58</f>
        <v>0.0902777777777779</v>
      </c>
      <c r="O59" s="57"/>
      <c r="P59" s="56">
        <f>Q58-P58</f>
        <v>0</v>
      </c>
      <c r="Q59" s="57"/>
      <c r="R59" s="56">
        <f>S58-R58</f>
        <v>0.125</v>
      </c>
      <c r="S59" s="71"/>
    </row>
    <row r="60" spans="1:19" s="4" customFormat="1" ht="19.5" customHeight="1">
      <c r="A60" s="78"/>
      <c r="B60" s="63"/>
      <c r="C60" s="63"/>
      <c r="D60" s="60"/>
      <c r="E60" s="6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 t="s">
        <v>46</v>
      </c>
      <c r="S60" s="54"/>
    </row>
    <row r="61" spans="1:19" s="4" customFormat="1" ht="19.5" customHeight="1">
      <c r="A61" s="78"/>
      <c r="B61" s="63"/>
      <c r="C61" s="63"/>
      <c r="D61" s="60"/>
      <c r="E61" s="63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>
        <v>0.75</v>
      </c>
      <c r="S61" s="6">
        <v>0.8333333333333334</v>
      </c>
    </row>
    <row r="62" spans="1:19" s="4" customFormat="1" ht="19.5" customHeight="1">
      <c r="A62" s="78"/>
      <c r="B62" s="63"/>
      <c r="C62" s="63"/>
      <c r="D62" s="61"/>
      <c r="E62" s="64"/>
      <c r="F62" s="56"/>
      <c r="G62" s="57"/>
      <c r="H62" s="56"/>
      <c r="I62" s="57"/>
      <c r="J62" s="56"/>
      <c r="K62" s="57"/>
      <c r="L62" s="56"/>
      <c r="M62" s="57"/>
      <c r="N62" s="56"/>
      <c r="O62" s="57"/>
      <c r="P62" s="56"/>
      <c r="Q62" s="57"/>
      <c r="R62" s="56">
        <f>S61-R61</f>
        <v>0.08333333333333337</v>
      </c>
      <c r="S62" s="71"/>
    </row>
    <row r="63" spans="1:19" s="4" customFormat="1" ht="19.5" customHeight="1">
      <c r="A63" s="78"/>
      <c r="B63" s="63"/>
      <c r="C63" s="63"/>
      <c r="D63" s="84">
        <f>SUM(F65:S65)</f>
        <v>0.3750000000000001</v>
      </c>
      <c r="E63" s="86" t="s">
        <v>51</v>
      </c>
      <c r="F63" s="53" t="s">
        <v>58</v>
      </c>
      <c r="G63" s="53"/>
      <c r="H63" s="53"/>
      <c r="I63" s="53"/>
      <c r="J63" s="53" t="s">
        <v>58</v>
      </c>
      <c r="K63" s="53"/>
      <c r="L63" s="53" t="s">
        <v>46</v>
      </c>
      <c r="M63" s="53"/>
      <c r="N63" s="53" t="s">
        <v>58</v>
      </c>
      <c r="O63" s="53"/>
      <c r="P63" s="53"/>
      <c r="Q63" s="53"/>
      <c r="R63" s="53" t="s">
        <v>46</v>
      </c>
      <c r="S63" s="54"/>
    </row>
    <row r="64" spans="1:19" s="4" customFormat="1" ht="19.5" customHeight="1">
      <c r="A64" s="78"/>
      <c r="B64" s="63"/>
      <c r="C64" s="63"/>
      <c r="D64" s="60"/>
      <c r="E64" s="63"/>
      <c r="F64" s="5">
        <v>0.75</v>
      </c>
      <c r="G64" s="5">
        <v>0.8333333333333334</v>
      </c>
      <c r="H64" s="5"/>
      <c r="I64" s="5"/>
      <c r="J64" s="5">
        <v>0.75</v>
      </c>
      <c r="K64" s="5">
        <v>0.8333333333333334</v>
      </c>
      <c r="L64" s="5">
        <v>0.75</v>
      </c>
      <c r="M64" s="5">
        <v>0.7916666666666666</v>
      </c>
      <c r="N64" s="5">
        <v>0.75</v>
      </c>
      <c r="O64" s="5">
        <v>0.8333333333333334</v>
      </c>
      <c r="P64" s="5"/>
      <c r="Q64" s="5"/>
      <c r="R64" s="5">
        <v>0.75</v>
      </c>
      <c r="S64" s="6">
        <v>0.8333333333333334</v>
      </c>
    </row>
    <row r="65" spans="1:19" s="4" customFormat="1" ht="19.5" customHeight="1">
      <c r="A65" s="78"/>
      <c r="B65" s="63"/>
      <c r="C65" s="63"/>
      <c r="D65" s="60"/>
      <c r="E65" s="63"/>
      <c r="F65" s="56">
        <f>G64-F64</f>
        <v>0.08333333333333337</v>
      </c>
      <c r="G65" s="57"/>
      <c r="H65" s="56">
        <f>I64-H64</f>
        <v>0</v>
      </c>
      <c r="I65" s="57"/>
      <c r="J65" s="56">
        <f>K64-J64</f>
        <v>0.08333333333333337</v>
      </c>
      <c r="K65" s="57"/>
      <c r="L65" s="56">
        <f>M64-L64</f>
        <v>0.04166666666666663</v>
      </c>
      <c r="M65" s="57"/>
      <c r="N65" s="56">
        <f>O64-N64</f>
        <v>0.08333333333333337</v>
      </c>
      <c r="O65" s="57"/>
      <c r="P65" s="56">
        <f>Q64-P64</f>
        <v>0</v>
      </c>
      <c r="Q65" s="57"/>
      <c r="R65" s="56">
        <f>S64-R64</f>
        <v>0.08333333333333337</v>
      </c>
      <c r="S65" s="71"/>
    </row>
    <row r="66" spans="1:19" s="4" customFormat="1" ht="19.5" customHeight="1">
      <c r="A66" s="78"/>
      <c r="B66" s="63"/>
      <c r="C66" s="63"/>
      <c r="D66" s="55">
        <f>SUM(F68:S68)</f>
        <v>0.2916666666666667</v>
      </c>
      <c r="E66" s="69" t="s">
        <v>90</v>
      </c>
      <c r="F66" s="53" t="s">
        <v>91</v>
      </c>
      <c r="G66" s="53"/>
      <c r="H66" s="53"/>
      <c r="I66" s="53"/>
      <c r="J66" s="53"/>
      <c r="K66" s="53"/>
      <c r="L66" s="53" t="s">
        <v>60</v>
      </c>
      <c r="M66" s="53"/>
      <c r="N66" s="53"/>
      <c r="O66" s="53"/>
      <c r="P66" s="53" t="s">
        <v>60</v>
      </c>
      <c r="Q66" s="53"/>
      <c r="R66" s="53" t="s">
        <v>60</v>
      </c>
      <c r="S66" s="54"/>
    </row>
    <row r="67" spans="1:19" s="4" customFormat="1" ht="19.5" customHeight="1">
      <c r="A67" s="78"/>
      <c r="B67" s="63"/>
      <c r="C67" s="63"/>
      <c r="D67" s="55"/>
      <c r="E67" s="69"/>
      <c r="F67" s="5">
        <v>0.6944444444444445</v>
      </c>
      <c r="G67" s="5">
        <v>0.7361111111111112</v>
      </c>
      <c r="H67" s="5"/>
      <c r="I67" s="5"/>
      <c r="J67" s="5"/>
      <c r="K67" s="5"/>
      <c r="L67" s="5">
        <v>0.6527777777777778</v>
      </c>
      <c r="M67" s="5">
        <v>0.7361111111111112</v>
      </c>
      <c r="N67" s="5"/>
      <c r="O67" s="5"/>
      <c r="P67" s="5">
        <v>0.75</v>
      </c>
      <c r="Q67" s="5">
        <v>0.8333333333333334</v>
      </c>
      <c r="R67" s="5">
        <v>0.47222222222222227</v>
      </c>
      <c r="S67" s="6">
        <v>0.5555555555555556</v>
      </c>
    </row>
    <row r="68" spans="1:19" s="4" customFormat="1" ht="19.5" customHeight="1">
      <c r="A68" s="78"/>
      <c r="B68" s="63"/>
      <c r="C68" s="63"/>
      <c r="D68" s="55"/>
      <c r="E68" s="69"/>
      <c r="F68" s="56">
        <f>G67-F67</f>
        <v>0.04166666666666663</v>
      </c>
      <c r="G68" s="57"/>
      <c r="H68" s="56">
        <f>I67-H67</f>
        <v>0</v>
      </c>
      <c r="I68" s="57"/>
      <c r="J68" s="56">
        <f>K67-J67</f>
        <v>0</v>
      </c>
      <c r="K68" s="57"/>
      <c r="L68" s="56">
        <f>M67-L67</f>
        <v>0.08333333333333337</v>
      </c>
      <c r="M68" s="57"/>
      <c r="N68" s="56">
        <f>O67-N67</f>
        <v>0</v>
      </c>
      <c r="O68" s="57"/>
      <c r="P68" s="56">
        <f>Q67-P67</f>
        <v>0.08333333333333337</v>
      </c>
      <c r="Q68" s="57"/>
      <c r="R68" s="56">
        <f>S67-R67</f>
        <v>0.08333333333333331</v>
      </c>
      <c r="S68" s="71"/>
    </row>
    <row r="69" spans="1:19" s="4" customFormat="1" ht="19.5" customHeight="1">
      <c r="A69" s="78"/>
      <c r="B69" s="63"/>
      <c r="C69" s="63"/>
      <c r="D69" s="55">
        <f>SUM(F71:S71)</f>
        <v>0.1875</v>
      </c>
      <c r="E69" s="69" t="s">
        <v>20</v>
      </c>
      <c r="F69" s="53"/>
      <c r="G69" s="53"/>
      <c r="H69" s="53"/>
      <c r="I69" s="53"/>
      <c r="J69" s="53" t="s">
        <v>58</v>
      </c>
      <c r="K69" s="53"/>
      <c r="L69" s="53"/>
      <c r="M69" s="53"/>
      <c r="N69" s="53" t="s">
        <v>58</v>
      </c>
      <c r="O69" s="53"/>
      <c r="P69" s="53" t="s">
        <v>58</v>
      </c>
      <c r="Q69" s="53"/>
      <c r="R69" s="53"/>
      <c r="S69" s="54"/>
    </row>
    <row r="70" spans="1:19" s="4" customFormat="1" ht="19.5" customHeight="1">
      <c r="A70" s="78"/>
      <c r="B70" s="63"/>
      <c r="C70" s="63"/>
      <c r="D70" s="55"/>
      <c r="E70" s="69"/>
      <c r="F70" s="5"/>
      <c r="G70" s="5"/>
      <c r="H70" s="5"/>
      <c r="I70" s="5"/>
      <c r="J70" s="5">
        <v>0.6805555555555555</v>
      </c>
      <c r="K70" s="5">
        <v>0.7430555555555555</v>
      </c>
      <c r="L70" s="5"/>
      <c r="M70" s="5"/>
      <c r="N70" s="5">
        <v>0.6805555555555555</v>
      </c>
      <c r="O70" s="5">
        <v>0.7430555555555555</v>
      </c>
      <c r="P70" s="5">
        <v>0.6736111111111112</v>
      </c>
      <c r="Q70" s="5">
        <v>0.7361111111111112</v>
      </c>
      <c r="R70" s="5"/>
      <c r="S70" s="6"/>
    </row>
    <row r="71" spans="1:19" s="4" customFormat="1" ht="19.5" customHeight="1" thickBot="1">
      <c r="A71" s="79"/>
      <c r="B71" s="80"/>
      <c r="C71" s="80"/>
      <c r="D71" s="67"/>
      <c r="E71" s="70"/>
      <c r="F71" s="87">
        <f>G70-F70</f>
        <v>0</v>
      </c>
      <c r="G71" s="88"/>
      <c r="H71" s="87">
        <f>I70-H70</f>
        <v>0</v>
      </c>
      <c r="I71" s="88"/>
      <c r="J71" s="87">
        <f>K70-J70</f>
        <v>0.0625</v>
      </c>
      <c r="K71" s="88"/>
      <c r="L71" s="87">
        <f>M70-L70</f>
        <v>0</v>
      </c>
      <c r="M71" s="88"/>
      <c r="N71" s="87">
        <f>O70-N70</f>
        <v>0.0625</v>
      </c>
      <c r="O71" s="88"/>
      <c r="P71" s="87">
        <f>Q70-P70</f>
        <v>0.0625</v>
      </c>
      <c r="Q71" s="88"/>
      <c r="R71" s="87">
        <f>S70-R70</f>
        <v>0</v>
      </c>
      <c r="S71" s="89"/>
    </row>
    <row r="72" spans="1:5" s="9" customFormat="1" ht="3" customHeight="1" thickBot="1">
      <c r="A72" s="11"/>
      <c r="B72" s="16"/>
      <c r="C72" s="16"/>
      <c r="D72" s="17"/>
      <c r="E72" s="19"/>
    </row>
    <row r="73" spans="1:19" s="4" customFormat="1" ht="19.5" customHeight="1">
      <c r="A73" s="77">
        <v>8</v>
      </c>
      <c r="B73" s="62" t="s">
        <v>27</v>
      </c>
      <c r="C73" s="62" t="s">
        <v>15</v>
      </c>
      <c r="D73" s="82">
        <f>SUM(F75:S75)</f>
        <v>0.2916666666666664</v>
      </c>
      <c r="E73" s="83" t="s">
        <v>90</v>
      </c>
      <c r="F73" s="75" t="s">
        <v>61</v>
      </c>
      <c r="G73" s="75"/>
      <c r="H73" s="75"/>
      <c r="I73" s="75"/>
      <c r="J73" s="75" t="s">
        <v>61</v>
      </c>
      <c r="K73" s="75"/>
      <c r="L73" s="75"/>
      <c r="M73" s="75"/>
      <c r="N73" s="75" t="s">
        <v>61</v>
      </c>
      <c r="O73" s="75"/>
      <c r="P73" s="75" t="s">
        <v>61</v>
      </c>
      <c r="Q73" s="75"/>
      <c r="R73" s="75"/>
      <c r="S73" s="76"/>
    </row>
    <row r="74" spans="1:19" s="4" customFormat="1" ht="19.5" customHeight="1">
      <c r="A74" s="78"/>
      <c r="B74" s="63"/>
      <c r="C74" s="63"/>
      <c r="D74" s="55"/>
      <c r="E74" s="69"/>
      <c r="F74" s="5">
        <v>0.7083333333333334</v>
      </c>
      <c r="G74" s="5">
        <v>0.7916666666666666</v>
      </c>
      <c r="H74" s="5"/>
      <c r="I74" s="5"/>
      <c r="J74" s="5">
        <v>0.7083333333333334</v>
      </c>
      <c r="K74" s="5">
        <v>0.7916666666666666</v>
      </c>
      <c r="L74" s="5"/>
      <c r="M74" s="5"/>
      <c r="N74" s="5">
        <v>0.7083333333333334</v>
      </c>
      <c r="O74" s="5">
        <v>0.7916666666666666</v>
      </c>
      <c r="P74" s="5">
        <v>0.5833333333333334</v>
      </c>
      <c r="Q74" s="5">
        <v>0.625</v>
      </c>
      <c r="R74" s="5"/>
      <c r="S74" s="6"/>
    </row>
    <row r="75" spans="1:19" s="4" customFormat="1" ht="19.5" customHeight="1" thickBot="1">
      <c r="A75" s="79"/>
      <c r="B75" s="80"/>
      <c r="C75" s="80"/>
      <c r="D75" s="67"/>
      <c r="E75" s="70"/>
      <c r="F75" s="87">
        <f>G74-F74</f>
        <v>0.08333333333333326</v>
      </c>
      <c r="G75" s="88"/>
      <c r="H75" s="87">
        <f>I74-H74</f>
        <v>0</v>
      </c>
      <c r="I75" s="88"/>
      <c r="J75" s="87">
        <f>K74-J74</f>
        <v>0.08333333333333326</v>
      </c>
      <c r="K75" s="88"/>
      <c r="L75" s="87">
        <f>M74-L74</f>
        <v>0</v>
      </c>
      <c r="M75" s="88"/>
      <c r="N75" s="87">
        <f>O74-N74</f>
        <v>0.08333333333333326</v>
      </c>
      <c r="O75" s="88"/>
      <c r="P75" s="87">
        <f>Q74-P74</f>
        <v>0.04166666666666663</v>
      </c>
      <c r="Q75" s="88"/>
      <c r="R75" s="87">
        <f>S74-R74</f>
        <v>0</v>
      </c>
      <c r="S75" s="89"/>
    </row>
    <row r="76" spans="1:5" s="9" customFormat="1" ht="3.75" customHeight="1" thickBot="1">
      <c r="A76" s="11"/>
      <c r="B76" s="16"/>
      <c r="C76" s="16"/>
      <c r="D76" s="17"/>
      <c r="E76" s="16"/>
    </row>
    <row r="77" spans="1:19" s="4" customFormat="1" ht="19.5" customHeight="1">
      <c r="A77" s="77">
        <v>9</v>
      </c>
      <c r="B77" s="62" t="s">
        <v>28</v>
      </c>
      <c r="C77" s="62" t="s">
        <v>29</v>
      </c>
      <c r="D77" s="59">
        <f>H82+J82+L82+N82+P82+R82+R79+P79+J79+H79+L79+N79</f>
        <v>0.8750000000000002</v>
      </c>
      <c r="E77" s="62" t="s">
        <v>70</v>
      </c>
      <c r="F77" s="99"/>
      <c r="G77" s="100"/>
      <c r="H77" s="99" t="s">
        <v>13</v>
      </c>
      <c r="I77" s="100"/>
      <c r="J77" s="99" t="s">
        <v>13</v>
      </c>
      <c r="K77" s="100"/>
      <c r="L77" s="99" t="s">
        <v>13</v>
      </c>
      <c r="M77" s="100"/>
      <c r="N77" s="99" t="s">
        <v>13</v>
      </c>
      <c r="O77" s="100"/>
      <c r="P77" s="99" t="s">
        <v>13</v>
      </c>
      <c r="Q77" s="100"/>
      <c r="R77" s="99" t="s">
        <v>13</v>
      </c>
      <c r="S77" s="100"/>
    </row>
    <row r="78" spans="1:19" s="4" customFormat="1" ht="19.5" customHeight="1">
      <c r="A78" s="78"/>
      <c r="B78" s="63"/>
      <c r="C78" s="63"/>
      <c r="D78" s="60"/>
      <c r="E78" s="63"/>
      <c r="F78" s="5"/>
      <c r="G78" s="5"/>
      <c r="H78" s="5">
        <v>0.3333333333333333</v>
      </c>
      <c r="I78" s="5">
        <v>0.3854166666666667</v>
      </c>
      <c r="J78" s="5">
        <v>0.3333333333333333</v>
      </c>
      <c r="K78" s="5">
        <v>0.3854166666666667</v>
      </c>
      <c r="L78" s="5">
        <v>0.3333333333333333</v>
      </c>
      <c r="M78" s="5">
        <v>0.3854166666666667</v>
      </c>
      <c r="N78" s="5">
        <v>0.3333333333333333</v>
      </c>
      <c r="O78" s="5">
        <v>0.3854166666666667</v>
      </c>
      <c r="P78" s="5">
        <v>0.3333333333333333</v>
      </c>
      <c r="Q78" s="5">
        <v>0.375</v>
      </c>
      <c r="R78" s="5">
        <v>0.3333333333333333</v>
      </c>
      <c r="S78" s="5">
        <v>0.375</v>
      </c>
    </row>
    <row r="79" spans="1:19" s="4" customFormat="1" ht="19.5" customHeight="1">
      <c r="A79" s="78"/>
      <c r="B79" s="63"/>
      <c r="C79" s="63"/>
      <c r="D79" s="60"/>
      <c r="E79" s="63"/>
      <c r="F79" s="56">
        <f>G78-F78</f>
        <v>0</v>
      </c>
      <c r="G79" s="57"/>
      <c r="H79" s="56">
        <f>I78-H78</f>
        <v>0.05208333333333337</v>
      </c>
      <c r="I79" s="57"/>
      <c r="J79" s="56">
        <f>K78-J78</f>
        <v>0.05208333333333337</v>
      </c>
      <c r="K79" s="57"/>
      <c r="L79" s="56">
        <f>M78-L78</f>
        <v>0.05208333333333337</v>
      </c>
      <c r="M79" s="57"/>
      <c r="N79" s="56">
        <f>O78-N78</f>
        <v>0.05208333333333337</v>
      </c>
      <c r="O79" s="57"/>
      <c r="P79" s="56">
        <f>Q78-P78</f>
        <v>0.041666666666666685</v>
      </c>
      <c r="Q79" s="57"/>
      <c r="R79" s="56">
        <f>S78-R78</f>
        <v>0.041666666666666685</v>
      </c>
      <c r="S79" s="71"/>
    </row>
    <row r="80" spans="1:19" s="4" customFormat="1" ht="28.5" customHeight="1">
      <c r="A80" s="78"/>
      <c r="B80" s="63"/>
      <c r="C80" s="63"/>
      <c r="D80" s="60"/>
      <c r="E80" s="63"/>
      <c r="F80" s="65"/>
      <c r="G80" s="65"/>
      <c r="H80" s="65" t="s">
        <v>62</v>
      </c>
      <c r="I80" s="65"/>
      <c r="J80" s="65" t="s">
        <v>62</v>
      </c>
      <c r="K80" s="65"/>
      <c r="L80" s="65" t="s">
        <v>62</v>
      </c>
      <c r="M80" s="65"/>
      <c r="N80" s="65" t="s">
        <v>62</v>
      </c>
      <c r="O80" s="65"/>
      <c r="P80" s="65" t="s">
        <v>62</v>
      </c>
      <c r="Q80" s="65"/>
      <c r="R80" s="65" t="s">
        <v>71</v>
      </c>
      <c r="S80" s="66"/>
    </row>
    <row r="81" spans="1:19" s="4" customFormat="1" ht="19.5" customHeight="1">
      <c r="A81" s="78"/>
      <c r="B81" s="63"/>
      <c r="C81" s="63"/>
      <c r="D81" s="60"/>
      <c r="E81" s="63"/>
      <c r="F81" s="5"/>
      <c r="G81" s="5"/>
      <c r="H81" s="5">
        <v>0.6979166666666666</v>
      </c>
      <c r="I81" s="5">
        <v>0.78125</v>
      </c>
      <c r="J81" s="5">
        <v>0.8125</v>
      </c>
      <c r="K81" s="5">
        <v>0.875</v>
      </c>
      <c r="L81" s="5">
        <v>0.6979166666666666</v>
      </c>
      <c r="M81" s="5">
        <v>0.78125</v>
      </c>
      <c r="N81" s="5">
        <v>0.8125</v>
      </c>
      <c r="O81" s="5">
        <v>0.875</v>
      </c>
      <c r="P81" s="5">
        <v>0.7291666666666666</v>
      </c>
      <c r="Q81" s="5">
        <v>0.875</v>
      </c>
      <c r="R81" s="5">
        <v>0.6145833333333334</v>
      </c>
      <c r="S81" s="6">
        <v>0.7604166666666666</v>
      </c>
    </row>
    <row r="82" spans="1:19" s="4" customFormat="1" ht="19.5" customHeight="1">
      <c r="A82" s="78"/>
      <c r="B82" s="63"/>
      <c r="C82" s="63"/>
      <c r="D82" s="61"/>
      <c r="E82" s="64"/>
      <c r="F82" s="56">
        <f>G81-F81</f>
        <v>0</v>
      </c>
      <c r="G82" s="57"/>
      <c r="H82" s="56">
        <f>I81-H81</f>
        <v>0.08333333333333337</v>
      </c>
      <c r="I82" s="57"/>
      <c r="J82" s="56">
        <f>K81-J81</f>
        <v>0.0625</v>
      </c>
      <c r="K82" s="57"/>
      <c r="L82" s="56">
        <f>M81-L81</f>
        <v>0.08333333333333337</v>
      </c>
      <c r="M82" s="57"/>
      <c r="N82" s="56">
        <f>O81-N81</f>
        <v>0.0625</v>
      </c>
      <c r="O82" s="57"/>
      <c r="P82" s="56">
        <f>Q81-P81</f>
        <v>0.14583333333333337</v>
      </c>
      <c r="Q82" s="57"/>
      <c r="R82" s="56">
        <f>S81-R81</f>
        <v>0.14583333333333326</v>
      </c>
      <c r="S82" s="71"/>
    </row>
    <row r="83" spans="1:19" s="4" customFormat="1" ht="28.5" customHeight="1">
      <c r="A83" s="78"/>
      <c r="B83" s="63"/>
      <c r="C83" s="63"/>
      <c r="D83" s="84">
        <f>F85+H85+J85+L85+N85+P85+R85+R88+P88</f>
        <v>0.5625000000000002</v>
      </c>
      <c r="E83" s="86" t="s">
        <v>78</v>
      </c>
      <c r="F83" s="65"/>
      <c r="G83" s="65"/>
      <c r="H83" s="65" t="s">
        <v>62</v>
      </c>
      <c r="I83" s="65"/>
      <c r="J83" s="65" t="s">
        <v>62</v>
      </c>
      <c r="K83" s="65"/>
      <c r="L83" s="65" t="s">
        <v>62</v>
      </c>
      <c r="M83" s="65"/>
      <c r="N83" s="65" t="s">
        <v>62</v>
      </c>
      <c r="O83" s="65"/>
      <c r="P83" s="65" t="s">
        <v>13</v>
      </c>
      <c r="Q83" s="65"/>
      <c r="R83" s="65" t="s">
        <v>13</v>
      </c>
      <c r="S83" s="66"/>
    </row>
    <row r="84" spans="1:19" s="4" customFormat="1" ht="19.5" customHeight="1">
      <c r="A84" s="78"/>
      <c r="B84" s="63"/>
      <c r="C84" s="63"/>
      <c r="D84" s="60"/>
      <c r="E84" s="63"/>
      <c r="F84" s="5"/>
      <c r="G84" s="5"/>
      <c r="H84" s="5">
        <v>0.6979166666666666</v>
      </c>
      <c r="I84" s="5">
        <v>0.78125</v>
      </c>
      <c r="J84" s="5">
        <v>0.8125</v>
      </c>
      <c r="K84" s="5">
        <v>0.875</v>
      </c>
      <c r="L84" s="5">
        <v>0.6979166666666666</v>
      </c>
      <c r="M84" s="5">
        <v>0.78125</v>
      </c>
      <c r="N84" s="5">
        <v>0.8125</v>
      </c>
      <c r="O84" s="5">
        <v>0.875</v>
      </c>
      <c r="P84" s="5">
        <v>0.3333333333333333</v>
      </c>
      <c r="Q84" s="5">
        <v>0.375</v>
      </c>
      <c r="R84" s="5">
        <v>0.3333333333333333</v>
      </c>
      <c r="S84" s="6">
        <v>0.375</v>
      </c>
    </row>
    <row r="85" spans="1:19" s="4" customFormat="1" ht="19.5" customHeight="1">
      <c r="A85" s="78"/>
      <c r="B85" s="63"/>
      <c r="C85" s="63"/>
      <c r="D85" s="60"/>
      <c r="E85" s="63"/>
      <c r="F85" s="56">
        <f>G84-F84</f>
        <v>0</v>
      </c>
      <c r="G85" s="57"/>
      <c r="H85" s="56">
        <f>I84-H84</f>
        <v>0.08333333333333337</v>
      </c>
      <c r="I85" s="57"/>
      <c r="J85" s="56">
        <f>K84-J84</f>
        <v>0.0625</v>
      </c>
      <c r="K85" s="57"/>
      <c r="L85" s="56">
        <f>M84-L84</f>
        <v>0.08333333333333337</v>
      </c>
      <c r="M85" s="57"/>
      <c r="N85" s="56">
        <f>O84-N84</f>
        <v>0.0625</v>
      </c>
      <c r="O85" s="57"/>
      <c r="P85" s="56">
        <f>Q84-P84</f>
        <v>0.041666666666666685</v>
      </c>
      <c r="Q85" s="57"/>
      <c r="R85" s="56">
        <f>S84-R84</f>
        <v>0.041666666666666685</v>
      </c>
      <c r="S85" s="71"/>
    </row>
    <row r="86" spans="1:19" s="4" customFormat="1" ht="28.5" customHeight="1">
      <c r="A86" s="78"/>
      <c r="B86" s="63"/>
      <c r="C86" s="63"/>
      <c r="D86" s="60"/>
      <c r="E86" s="63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 t="s">
        <v>62</v>
      </c>
      <c r="Q86" s="65"/>
      <c r="R86" s="65" t="s">
        <v>71</v>
      </c>
      <c r="S86" s="66"/>
    </row>
    <row r="87" spans="1:19" s="4" customFormat="1" ht="19.5" customHeight="1">
      <c r="A87" s="78"/>
      <c r="B87" s="63"/>
      <c r="C87" s="63"/>
      <c r="D87" s="60"/>
      <c r="E87" s="63"/>
      <c r="F87" s="5"/>
      <c r="G87" s="5"/>
      <c r="H87" s="5"/>
      <c r="I87" s="5"/>
      <c r="J87" s="5"/>
      <c r="K87" s="5"/>
      <c r="L87" s="5"/>
      <c r="M87" s="5"/>
      <c r="N87" s="5"/>
      <c r="O87" s="5"/>
      <c r="P87" s="5">
        <v>0.7291666666666666</v>
      </c>
      <c r="Q87" s="5">
        <v>0.8333333333333334</v>
      </c>
      <c r="R87" s="5">
        <v>0.625</v>
      </c>
      <c r="S87" s="6">
        <v>0.7083333333333334</v>
      </c>
    </row>
    <row r="88" spans="1:19" s="4" customFormat="1" ht="19.5" customHeight="1">
      <c r="A88" s="78"/>
      <c r="B88" s="63"/>
      <c r="C88" s="63"/>
      <c r="D88" s="61"/>
      <c r="E88" s="64"/>
      <c r="F88" s="56">
        <f>G87-F87</f>
        <v>0</v>
      </c>
      <c r="G88" s="57"/>
      <c r="H88" s="56">
        <f>I87-H87</f>
        <v>0</v>
      </c>
      <c r="I88" s="57"/>
      <c r="J88" s="56">
        <f>K87-J87</f>
        <v>0</v>
      </c>
      <c r="K88" s="57"/>
      <c r="L88" s="56">
        <f>M87-L87</f>
        <v>0</v>
      </c>
      <c r="M88" s="57"/>
      <c r="N88" s="56">
        <f>O87-N87</f>
        <v>0</v>
      </c>
      <c r="O88" s="57"/>
      <c r="P88" s="56">
        <f>Q87-P87</f>
        <v>0.10416666666666674</v>
      </c>
      <c r="Q88" s="57"/>
      <c r="R88" s="56">
        <f>S87-R87</f>
        <v>0.08333333333333337</v>
      </c>
      <c r="S88" s="71"/>
    </row>
    <row r="89" spans="1:19" s="4" customFormat="1" ht="28.5" customHeight="1">
      <c r="A89" s="78"/>
      <c r="B89" s="63"/>
      <c r="C89" s="63"/>
      <c r="D89" s="84">
        <f>F91+H91+J91+L91+N91+P91+R91+R94+P94</f>
        <v>0.4375000000000002</v>
      </c>
      <c r="E89" s="86" t="s">
        <v>94</v>
      </c>
      <c r="F89" s="65"/>
      <c r="G89" s="65"/>
      <c r="H89" s="65" t="s">
        <v>62</v>
      </c>
      <c r="I89" s="65"/>
      <c r="J89" s="65"/>
      <c r="K89" s="65"/>
      <c r="L89" s="65" t="s">
        <v>62</v>
      </c>
      <c r="M89" s="65"/>
      <c r="N89" s="65"/>
      <c r="O89" s="65"/>
      <c r="P89" s="65" t="s">
        <v>13</v>
      </c>
      <c r="Q89" s="65"/>
      <c r="R89" s="65" t="s">
        <v>13</v>
      </c>
      <c r="S89" s="66"/>
    </row>
    <row r="90" spans="1:19" s="4" customFormat="1" ht="19.5" customHeight="1">
      <c r="A90" s="78"/>
      <c r="B90" s="63"/>
      <c r="C90" s="63"/>
      <c r="D90" s="60"/>
      <c r="E90" s="63"/>
      <c r="F90" s="5"/>
      <c r="G90" s="5"/>
      <c r="H90" s="5">
        <v>0.6979166666666666</v>
      </c>
      <c r="I90" s="5">
        <v>0.78125</v>
      </c>
      <c r="J90" s="5"/>
      <c r="K90" s="5"/>
      <c r="L90" s="5">
        <v>0.6979166666666666</v>
      </c>
      <c r="M90" s="5">
        <v>0.78125</v>
      </c>
      <c r="N90" s="5"/>
      <c r="O90" s="5"/>
      <c r="P90" s="5">
        <v>0.3333333333333333</v>
      </c>
      <c r="Q90" s="5">
        <v>0.375</v>
      </c>
      <c r="R90" s="5">
        <v>0.3333333333333333</v>
      </c>
      <c r="S90" s="6">
        <v>0.375</v>
      </c>
    </row>
    <row r="91" spans="1:19" s="4" customFormat="1" ht="19.5" customHeight="1">
      <c r="A91" s="78"/>
      <c r="B91" s="63"/>
      <c r="C91" s="63"/>
      <c r="D91" s="60"/>
      <c r="E91" s="63"/>
      <c r="F91" s="56">
        <f>G90-F90</f>
        <v>0</v>
      </c>
      <c r="G91" s="57"/>
      <c r="H91" s="56">
        <f>I90-H90</f>
        <v>0.08333333333333337</v>
      </c>
      <c r="I91" s="57"/>
      <c r="J91" s="56">
        <f>K90-J90</f>
        <v>0</v>
      </c>
      <c r="K91" s="57"/>
      <c r="L91" s="56">
        <f>M90-L90</f>
        <v>0.08333333333333337</v>
      </c>
      <c r="M91" s="57"/>
      <c r="N91" s="56">
        <f>O90-N90</f>
        <v>0</v>
      </c>
      <c r="O91" s="57"/>
      <c r="P91" s="56">
        <f>Q90-P90</f>
        <v>0.041666666666666685</v>
      </c>
      <c r="Q91" s="57"/>
      <c r="R91" s="56">
        <f>S90-R90</f>
        <v>0.041666666666666685</v>
      </c>
      <c r="S91" s="71"/>
    </row>
    <row r="92" spans="1:19" s="4" customFormat="1" ht="28.5" customHeight="1">
      <c r="A92" s="78"/>
      <c r="B92" s="63"/>
      <c r="C92" s="63"/>
      <c r="D92" s="60"/>
      <c r="E92" s="63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 t="s">
        <v>62</v>
      </c>
      <c r="Q92" s="65"/>
      <c r="R92" s="65" t="s">
        <v>71</v>
      </c>
      <c r="S92" s="66"/>
    </row>
    <row r="93" spans="1:19" s="4" customFormat="1" ht="19.5" customHeight="1">
      <c r="A93" s="78"/>
      <c r="B93" s="63"/>
      <c r="C93" s="63"/>
      <c r="D93" s="60"/>
      <c r="E93" s="63"/>
      <c r="F93" s="5"/>
      <c r="G93" s="5"/>
      <c r="H93" s="5"/>
      <c r="I93" s="5"/>
      <c r="J93" s="5"/>
      <c r="K93" s="5"/>
      <c r="L93" s="5"/>
      <c r="M93" s="5"/>
      <c r="N93" s="5"/>
      <c r="O93" s="5"/>
      <c r="P93" s="5">
        <v>0.7291666666666666</v>
      </c>
      <c r="Q93" s="5">
        <v>0.8333333333333334</v>
      </c>
      <c r="R93" s="5">
        <v>0.625</v>
      </c>
      <c r="S93" s="6">
        <v>0.7083333333333334</v>
      </c>
    </row>
    <row r="94" spans="1:19" s="4" customFormat="1" ht="19.5" customHeight="1" thickBot="1">
      <c r="A94" s="78"/>
      <c r="B94" s="63"/>
      <c r="C94" s="63"/>
      <c r="D94" s="61"/>
      <c r="E94" s="64"/>
      <c r="F94" s="56">
        <f>G93-F93</f>
        <v>0</v>
      </c>
      <c r="G94" s="57"/>
      <c r="H94" s="56">
        <f>I93-H93</f>
        <v>0</v>
      </c>
      <c r="I94" s="57"/>
      <c r="J94" s="56">
        <f>K93-J93</f>
        <v>0</v>
      </c>
      <c r="K94" s="57"/>
      <c r="L94" s="56">
        <f>M93-L93</f>
        <v>0</v>
      </c>
      <c r="M94" s="57"/>
      <c r="N94" s="56">
        <f>O93-N93</f>
        <v>0</v>
      </c>
      <c r="O94" s="57"/>
      <c r="P94" s="56">
        <f>Q93-P93</f>
        <v>0.10416666666666674</v>
      </c>
      <c r="Q94" s="57"/>
      <c r="R94" s="56">
        <f>S93-R93</f>
        <v>0.08333333333333337</v>
      </c>
      <c r="S94" s="71"/>
    </row>
    <row r="95" spans="1:19" s="9" customFormat="1" ht="5.25" customHeight="1" thickBot="1">
      <c r="A95" s="11"/>
      <c r="B95" s="16"/>
      <c r="C95" s="16"/>
      <c r="D95" s="20"/>
      <c r="E95" s="19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1:19" s="4" customFormat="1" ht="19.5" customHeight="1">
      <c r="A96" s="77">
        <v>10</v>
      </c>
      <c r="B96" s="62" t="s">
        <v>31</v>
      </c>
      <c r="C96" s="62" t="s">
        <v>18</v>
      </c>
      <c r="D96" s="59">
        <f>SUM(F98:S98)+P101</f>
        <v>0.5624999999999998</v>
      </c>
      <c r="E96" s="62" t="s">
        <v>32</v>
      </c>
      <c r="F96" s="75" t="s">
        <v>64</v>
      </c>
      <c r="G96" s="75"/>
      <c r="H96" s="75" t="s">
        <v>63</v>
      </c>
      <c r="I96" s="75"/>
      <c r="J96" s="75" t="s">
        <v>64</v>
      </c>
      <c r="K96" s="75"/>
      <c r="L96" s="75" t="s">
        <v>63</v>
      </c>
      <c r="M96" s="75"/>
      <c r="N96" s="75" t="s">
        <v>64</v>
      </c>
      <c r="O96" s="75"/>
      <c r="P96" s="75" t="s">
        <v>46</v>
      </c>
      <c r="Q96" s="75"/>
      <c r="R96" s="75"/>
      <c r="S96" s="76"/>
    </row>
    <row r="97" spans="1:19" s="4" customFormat="1" ht="19.5" customHeight="1">
      <c r="A97" s="78"/>
      <c r="B97" s="63"/>
      <c r="C97" s="63"/>
      <c r="D97" s="60"/>
      <c r="E97" s="63"/>
      <c r="F97" s="5">
        <v>0.7083333333333334</v>
      </c>
      <c r="G97" s="5">
        <v>0.7916666666666666</v>
      </c>
      <c r="H97" s="5">
        <v>0.75</v>
      </c>
      <c r="I97" s="5">
        <v>0.8333333333333334</v>
      </c>
      <c r="J97" s="5">
        <v>0.7083333333333334</v>
      </c>
      <c r="K97" s="5">
        <v>0.7916666666666666</v>
      </c>
      <c r="L97" s="5">
        <v>0.75</v>
      </c>
      <c r="M97" s="5">
        <v>0.8333333333333334</v>
      </c>
      <c r="N97" s="5">
        <v>0.7083333333333334</v>
      </c>
      <c r="O97" s="5">
        <v>0.7916666666666666</v>
      </c>
      <c r="P97" s="5">
        <v>0.3541666666666667</v>
      </c>
      <c r="Q97" s="5">
        <v>0.4375</v>
      </c>
      <c r="R97" s="5"/>
      <c r="S97" s="6"/>
    </row>
    <row r="98" spans="1:19" s="4" customFormat="1" ht="19.5" customHeight="1">
      <c r="A98" s="78"/>
      <c r="B98" s="63"/>
      <c r="C98" s="63"/>
      <c r="D98" s="60"/>
      <c r="E98" s="63"/>
      <c r="F98" s="55">
        <f>G97-F97</f>
        <v>0.08333333333333326</v>
      </c>
      <c r="G98" s="55"/>
      <c r="H98" s="55">
        <f>I97-H97</f>
        <v>0.08333333333333337</v>
      </c>
      <c r="I98" s="55"/>
      <c r="J98" s="55">
        <f>K97-J97</f>
        <v>0.08333333333333326</v>
      </c>
      <c r="K98" s="55"/>
      <c r="L98" s="55">
        <f>M97-L97</f>
        <v>0.08333333333333337</v>
      </c>
      <c r="M98" s="55"/>
      <c r="N98" s="55">
        <f>O97-N97</f>
        <v>0.08333333333333326</v>
      </c>
      <c r="O98" s="55"/>
      <c r="P98" s="55">
        <f>Q97-P97</f>
        <v>0.08333333333333331</v>
      </c>
      <c r="Q98" s="55"/>
      <c r="R98" s="55">
        <f>S97-R97</f>
        <v>0</v>
      </c>
      <c r="S98" s="58"/>
    </row>
    <row r="99" spans="1:19" s="4" customFormat="1" ht="19.5" customHeight="1">
      <c r="A99" s="78"/>
      <c r="B99" s="63"/>
      <c r="C99" s="63"/>
      <c r="D99" s="60"/>
      <c r="E99" s="63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 t="s">
        <v>46</v>
      </c>
      <c r="Q99" s="65"/>
      <c r="R99" s="65"/>
      <c r="S99" s="66"/>
    </row>
    <row r="100" spans="1:19" s="4" customFormat="1" ht="19.5" customHeight="1">
      <c r="A100" s="78"/>
      <c r="B100" s="63"/>
      <c r="C100" s="63"/>
      <c r="D100" s="60"/>
      <c r="E100" s="63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>
        <v>0.75</v>
      </c>
      <c r="Q100" s="5">
        <v>0.8125</v>
      </c>
      <c r="R100" s="5"/>
      <c r="S100" s="6"/>
    </row>
    <row r="101" spans="1:19" s="4" customFormat="1" ht="19.5" customHeight="1">
      <c r="A101" s="78"/>
      <c r="B101" s="63"/>
      <c r="C101" s="63"/>
      <c r="D101" s="61"/>
      <c r="E101" s="64"/>
      <c r="F101" s="56">
        <f>G100-F100</f>
        <v>0</v>
      </c>
      <c r="G101" s="57"/>
      <c r="H101" s="56">
        <f>I100-H100</f>
        <v>0</v>
      </c>
      <c r="I101" s="57"/>
      <c r="J101" s="56">
        <f>K100-J100</f>
        <v>0</v>
      </c>
      <c r="K101" s="57"/>
      <c r="L101" s="56">
        <f>M100-L100</f>
        <v>0</v>
      </c>
      <c r="M101" s="57"/>
      <c r="N101" s="56">
        <f>O100-N100</f>
        <v>0</v>
      </c>
      <c r="O101" s="57"/>
      <c r="P101" s="56">
        <f>Q100-P100</f>
        <v>0.0625</v>
      </c>
      <c r="Q101" s="57"/>
      <c r="R101" s="56">
        <f>S100-R100</f>
        <v>0</v>
      </c>
      <c r="S101" s="71"/>
    </row>
    <row r="102" spans="1:19" s="4" customFormat="1" ht="19.5" customHeight="1">
      <c r="A102" s="78"/>
      <c r="B102" s="63"/>
      <c r="C102" s="63"/>
      <c r="D102" s="61">
        <f>SUM(F104:S104)</f>
        <v>0.2916666666666666</v>
      </c>
      <c r="E102" s="64" t="s">
        <v>95</v>
      </c>
      <c r="F102" s="65"/>
      <c r="G102" s="65"/>
      <c r="H102" s="65" t="s">
        <v>63</v>
      </c>
      <c r="I102" s="65"/>
      <c r="J102" s="65" t="s">
        <v>63</v>
      </c>
      <c r="K102" s="65"/>
      <c r="L102" s="65" t="s">
        <v>63</v>
      </c>
      <c r="M102" s="65"/>
      <c r="N102" s="65"/>
      <c r="O102" s="65"/>
      <c r="P102" s="65" t="s">
        <v>46</v>
      </c>
      <c r="Q102" s="65"/>
      <c r="R102" s="65"/>
      <c r="S102" s="66"/>
    </row>
    <row r="103" spans="1:19" s="4" customFormat="1" ht="19.5" customHeight="1">
      <c r="A103" s="78"/>
      <c r="B103" s="63"/>
      <c r="C103" s="63"/>
      <c r="D103" s="55"/>
      <c r="E103" s="69"/>
      <c r="F103" s="5"/>
      <c r="G103" s="5"/>
      <c r="H103" s="5">
        <v>0.4166666666666667</v>
      </c>
      <c r="I103" s="5">
        <v>0.5</v>
      </c>
      <c r="J103" s="5">
        <v>0.4166666666666667</v>
      </c>
      <c r="K103" s="5">
        <v>0.4583333333333333</v>
      </c>
      <c r="L103" s="5">
        <v>0.4166666666666667</v>
      </c>
      <c r="M103" s="5">
        <v>0.5</v>
      </c>
      <c r="N103" s="5"/>
      <c r="O103" s="5"/>
      <c r="P103" s="5">
        <v>0.375</v>
      </c>
      <c r="Q103" s="5">
        <v>0.4583333333333333</v>
      </c>
      <c r="R103" s="5"/>
      <c r="S103" s="6"/>
    </row>
    <row r="104" spans="1:19" s="4" customFormat="1" ht="19.5" customHeight="1" thickBot="1">
      <c r="A104" s="79"/>
      <c r="B104" s="80"/>
      <c r="C104" s="80"/>
      <c r="D104" s="67"/>
      <c r="E104" s="70"/>
      <c r="F104" s="87">
        <f>G103-F103</f>
        <v>0</v>
      </c>
      <c r="G104" s="88"/>
      <c r="H104" s="87">
        <f>I103-H103</f>
        <v>0.08333333333333331</v>
      </c>
      <c r="I104" s="88"/>
      <c r="J104" s="87">
        <f>K103-J103</f>
        <v>0.04166666666666663</v>
      </c>
      <c r="K104" s="88"/>
      <c r="L104" s="87">
        <f>M103-L103</f>
        <v>0.08333333333333331</v>
      </c>
      <c r="M104" s="88"/>
      <c r="N104" s="87">
        <f>O103-N103</f>
        <v>0</v>
      </c>
      <c r="O104" s="88"/>
      <c r="P104" s="87">
        <f>Q103-P103</f>
        <v>0.08333333333333331</v>
      </c>
      <c r="Q104" s="88"/>
      <c r="R104" s="87">
        <f>S103-R103</f>
        <v>0</v>
      </c>
      <c r="S104" s="89"/>
    </row>
    <row r="105" spans="1:5" s="9" customFormat="1" ht="4.5" customHeight="1" thickBot="1">
      <c r="A105" s="11"/>
      <c r="B105" s="16"/>
      <c r="C105" s="16"/>
      <c r="D105" s="17"/>
      <c r="E105" s="18"/>
    </row>
    <row r="106" spans="1:19" s="4" customFormat="1" ht="19.5" customHeight="1">
      <c r="A106" s="77">
        <v>11</v>
      </c>
      <c r="B106" s="62" t="s">
        <v>33</v>
      </c>
      <c r="C106" s="62" t="s">
        <v>18</v>
      </c>
      <c r="D106" s="82">
        <f>F108+H108+J108+L108+N108+P108+R108+R111</f>
        <v>0.37500000000000006</v>
      </c>
      <c r="E106" s="83" t="s">
        <v>92</v>
      </c>
      <c r="F106" s="75"/>
      <c r="G106" s="75"/>
      <c r="H106" s="75"/>
      <c r="I106" s="75"/>
      <c r="J106" s="75" t="s">
        <v>58</v>
      </c>
      <c r="K106" s="75"/>
      <c r="L106" s="75"/>
      <c r="M106" s="75"/>
      <c r="N106" s="75" t="s">
        <v>58</v>
      </c>
      <c r="O106" s="75"/>
      <c r="P106" s="75" t="s">
        <v>46</v>
      </c>
      <c r="Q106" s="75"/>
      <c r="R106" s="75" t="s">
        <v>46</v>
      </c>
      <c r="S106" s="76"/>
    </row>
    <row r="107" spans="1:19" s="4" customFormat="1" ht="19.5" customHeight="1">
      <c r="A107" s="78"/>
      <c r="B107" s="63"/>
      <c r="C107" s="63"/>
      <c r="D107" s="55"/>
      <c r="E107" s="69"/>
      <c r="F107" s="5"/>
      <c r="G107" s="5"/>
      <c r="H107" s="5"/>
      <c r="I107" s="5"/>
      <c r="J107" s="5">
        <v>0.75</v>
      </c>
      <c r="K107" s="5">
        <v>0.8333333333333334</v>
      </c>
      <c r="L107" s="5"/>
      <c r="M107" s="5"/>
      <c r="N107" s="5">
        <v>0.75</v>
      </c>
      <c r="O107" s="5">
        <v>0.8333333333333334</v>
      </c>
      <c r="P107" s="5">
        <v>0.75</v>
      </c>
      <c r="Q107" s="5">
        <v>0.8333333333333334</v>
      </c>
      <c r="R107" s="5">
        <v>0.375</v>
      </c>
      <c r="S107" s="6">
        <v>0.4583333333333333</v>
      </c>
    </row>
    <row r="108" spans="1:19" s="4" customFormat="1" ht="19.5" customHeight="1">
      <c r="A108" s="78"/>
      <c r="B108" s="63"/>
      <c r="C108" s="63"/>
      <c r="D108" s="55"/>
      <c r="E108" s="69"/>
      <c r="F108" s="55">
        <f>G107-F107</f>
        <v>0</v>
      </c>
      <c r="G108" s="55"/>
      <c r="H108" s="55">
        <f>I107-H107</f>
        <v>0</v>
      </c>
      <c r="I108" s="55"/>
      <c r="J108" s="55">
        <f>K107-J107</f>
        <v>0.08333333333333337</v>
      </c>
      <c r="K108" s="55"/>
      <c r="L108" s="55">
        <f>M107-L107</f>
        <v>0</v>
      </c>
      <c r="M108" s="55"/>
      <c r="N108" s="55">
        <f>O107-N107</f>
        <v>0.08333333333333337</v>
      </c>
      <c r="O108" s="55"/>
      <c r="P108" s="55">
        <f>Q107-P107</f>
        <v>0.08333333333333337</v>
      </c>
      <c r="Q108" s="55"/>
      <c r="R108" s="55">
        <f>S107-R107</f>
        <v>0.08333333333333331</v>
      </c>
      <c r="S108" s="58"/>
    </row>
    <row r="109" spans="1:19" s="4" customFormat="1" ht="19.5" customHeight="1">
      <c r="A109" s="78"/>
      <c r="B109" s="63"/>
      <c r="C109" s="63"/>
      <c r="D109" s="55"/>
      <c r="E109" s="69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 t="s">
        <v>46</v>
      </c>
      <c r="S109" s="66"/>
    </row>
    <row r="110" spans="1:19" s="4" customFormat="1" ht="19.5" customHeight="1">
      <c r="A110" s="78"/>
      <c r="B110" s="63"/>
      <c r="C110" s="63"/>
      <c r="D110" s="55"/>
      <c r="E110" s="69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>
        <v>0.75</v>
      </c>
      <c r="S110" s="6">
        <v>0.7916666666666666</v>
      </c>
    </row>
    <row r="111" spans="1:19" s="4" customFormat="1" ht="19.5" customHeight="1">
      <c r="A111" s="78"/>
      <c r="B111" s="63"/>
      <c r="C111" s="63"/>
      <c r="D111" s="55"/>
      <c r="E111" s="69"/>
      <c r="F111" s="55">
        <f>G110-F110</f>
        <v>0</v>
      </c>
      <c r="G111" s="55"/>
      <c r="H111" s="55">
        <f>I110-H110</f>
        <v>0</v>
      </c>
      <c r="I111" s="55"/>
      <c r="J111" s="55">
        <f>K110-J110</f>
        <v>0</v>
      </c>
      <c r="K111" s="55"/>
      <c r="L111" s="55">
        <f>M110-L110</f>
        <v>0</v>
      </c>
      <c r="M111" s="55"/>
      <c r="N111" s="55">
        <f>O110-N110</f>
        <v>0</v>
      </c>
      <c r="O111" s="55"/>
      <c r="P111" s="55">
        <f>Q110-P110</f>
        <v>0</v>
      </c>
      <c r="Q111" s="55"/>
      <c r="R111" s="55">
        <f>S110-R110</f>
        <v>0.04166666666666663</v>
      </c>
      <c r="S111" s="58"/>
    </row>
    <row r="112" spans="1:19" s="4" customFormat="1" ht="19.5" customHeight="1">
      <c r="A112" s="78"/>
      <c r="B112" s="63"/>
      <c r="C112" s="63"/>
      <c r="D112" s="61">
        <f>F114+H114+J114+L114+N114+P114+R114+R117</f>
        <v>0.37500000000000006</v>
      </c>
      <c r="E112" s="64" t="s">
        <v>93</v>
      </c>
      <c r="F112" s="65"/>
      <c r="G112" s="65"/>
      <c r="H112" s="65"/>
      <c r="I112" s="65"/>
      <c r="J112" s="65" t="s">
        <v>58</v>
      </c>
      <c r="K112" s="65"/>
      <c r="L112" s="65"/>
      <c r="M112" s="65"/>
      <c r="N112" s="65" t="s">
        <v>58</v>
      </c>
      <c r="O112" s="65"/>
      <c r="P112" s="65" t="s">
        <v>46</v>
      </c>
      <c r="Q112" s="65"/>
      <c r="R112" s="65" t="s">
        <v>46</v>
      </c>
      <c r="S112" s="66"/>
    </row>
    <row r="113" spans="1:19" s="4" customFormat="1" ht="19.5" customHeight="1">
      <c r="A113" s="78"/>
      <c r="B113" s="63"/>
      <c r="C113" s="63"/>
      <c r="D113" s="55"/>
      <c r="E113" s="69"/>
      <c r="F113" s="5"/>
      <c r="G113" s="5"/>
      <c r="H113" s="5"/>
      <c r="I113" s="5"/>
      <c r="J113" s="5">
        <v>0.75</v>
      </c>
      <c r="K113" s="5">
        <v>0.8333333333333334</v>
      </c>
      <c r="L113" s="5"/>
      <c r="M113" s="5"/>
      <c r="N113" s="5">
        <v>0.75</v>
      </c>
      <c r="O113" s="5">
        <v>0.8333333333333334</v>
      </c>
      <c r="P113" s="5">
        <v>0.75</v>
      </c>
      <c r="Q113" s="5">
        <v>0.8333333333333334</v>
      </c>
      <c r="R113" s="5">
        <v>0.375</v>
      </c>
      <c r="S113" s="6">
        <v>0.4583333333333333</v>
      </c>
    </row>
    <row r="114" spans="1:19" s="4" customFormat="1" ht="19.5" customHeight="1">
      <c r="A114" s="78"/>
      <c r="B114" s="63"/>
      <c r="C114" s="63"/>
      <c r="D114" s="55"/>
      <c r="E114" s="69"/>
      <c r="F114" s="55">
        <f>G113-F113</f>
        <v>0</v>
      </c>
      <c r="G114" s="55"/>
      <c r="H114" s="55">
        <f>I113-H113</f>
        <v>0</v>
      </c>
      <c r="I114" s="55"/>
      <c r="J114" s="55">
        <f>K113-J113</f>
        <v>0.08333333333333337</v>
      </c>
      <c r="K114" s="55"/>
      <c r="L114" s="55">
        <f>M113-L113</f>
        <v>0</v>
      </c>
      <c r="M114" s="55"/>
      <c r="N114" s="55">
        <f>O113-N113</f>
        <v>0.08333333333333337</v>
      </c>
      <c r="O114" s="55"/>
      <c r="P114" s="55">
        <f>Q113-P113</f>
        <v>0.08333333333333337</v>
      </c>
      <c r="Q114" s="55"/>
      <c r="R114" s="55">
        <f>S113-R113</f>
        <v>0.08333333333333331</v>
      </c>
      <c r="S114" s="58"/>
    </row>
    <row r="115" spans="1:19" s="4" customFormat="1" ht="19.5" customHeight="1">
      <c r="A115" s="78"/>
      <c r="B115" s="63"/>
      <c r="C115" s="63"/>
      <c r="D115" s="55"/>
      <c r="E115" s="69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 t="s">
        <v>46</v>
      </c>
      <c r="S115" s="66"/>
    </row>
    <row r="116" spans="1:19" s="4" customFormat="1" ht="19.5" customHeight="1">
      <c r="A116" s="78"/>
      <c r="B116" s="63"/>
      <c r="C116" s="63"/>
      <c r="D116" s="55"/>
      <c r="E116" s="69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>
        <v>0.75</v>
      </c>
      <c r="S116" s="6">
        <v>0.7916666666666666</v>
      </c>
    </row>
    <row r="117" spans="1:19" s="4" customFormat="1" ht="19.5" customHeight="1" thickBot="1">
      <c r="A117" s="79"/>
      <c r="B117" s="80"/>
      <c r="C117" s="80"/>
      <c r="D117" s="67"/>
      <c r="E117" s="70"/>
      <c r="F117" s="67">
        <f>G116-F116</f>
        <v>0</v>
      </c>
      <c r="G117" s="67"/>
      <c r="H117" s="67">
        <f>I116-H116</f>
        <v>0</v>
      </c>
      <c r="I117" s="67"/>
      <c r="J117" s="67">
        <f>K116-J116</f>
        <v>0</v>
      </c>
      <c r="K117" s="67"/>
      <c r="L117" s="67">
        <f>M116-L116</f>
        <v>0</v>
      </c>
      <c r="M117" s="67"/>
      <c r="N117" s="67">
        <f>O116-N116</f>
        <v>0</v>
      </c>
      <c r="O117" s="67"/>
      <c r="P117" s="67">
        <f>Q116-P116</f>
        <v>0</v>
      </c>
      <c r="Q117" s="67"/>
      <c r="R117" s="67">
        <f>S116-R116</f>
        <v>0.04166666666666663</v>
      </c>
      <c r="S117" s="68"/>
    </row>
    <row r="118" spans="1:5" s="9" customFormat="1" ht="9" customHeight="1" thickBot="1">
      <c r="A118" s="11"/>
      <c r="B118" s="16"/>
      <c r="C118" s="16"/>
      <c r="D118" s="17"/>
      <c r="E118" s="18"/>
    </row>
    <row r="119" spans="1:19" s="4" customFormat="1" ht="19.5" customHeight="1">
      <c r="A119" s="77">
        <v>12</v>
      </c>
      <c r="B119" s="62" t="s">
        <v>34</v>
      </c>
      <c r="C119" s="62" t="s">
        <v>30</v>
      </c>
      <c r="D119" s="82">
        <f>SUM(F121:S121)</f>
        <v>0.37500000000000006</v>
      </c>
      <c r="E119" s="64" t="s">
        <v>96</v>
      </c>
      <c r="F119" s="75"/>
      <c r="G119" s="75"/>
      <c r="H119" s="75" t="s">
        <v>65</v>
      </c>
      <c r="I119" s="75"/>
      <c r="J119" s="75"/>
      <c r="K119" s="75"/>
      <c r="L119" s="75" t="s">
        <v>65</v>
      </c>
      <c r="M119" s="75"/>
      <c r="N119" s="75"/>
      <c r="O119" s="75"/>
      <c r="P119" s="75" t="s">
        <v>65</v>
      </c>
      <c r="Q119" s="75"/>
      <c r="R119" s="75" t="s">
        <v>65</v>
      </c>
      <c r="S119" s="76"/>
    </row>
    <row r="120" spans="1:19" s="4" customFormat="1" ht="19.5" customHeight="1">
      <c r="A120" s="78"/>
      <c r="B120" s="63"/>
      <c r="C120" s="63"/>
      <c r="D120" s="55"/>
      <c r="E120" s="69"/>
      <c r="F120" s="5"/>
      <c r="G120" s="5"/>
      <c r="H120" s="5">
        <v>0.75</v>
      </c>
      <c r="I120" s="5">
        <v>0.8333333333333334</v>
      </c>
      <c r="J120" s="5"/>
      <c r="K120" s="5"/>
      <c r="L120" s="5">
        <v>0.75</v>
      </c>
      <c r="M120" s="5">
        <v>0.8333333333333334</v>
      </c>
      <c r="N120" s="5"/>
      <c r="O120" s="5"/>
      <c r="P120" s="5">
        <v>0.75</v>
      </c>
      <c r="Q120" s="5">
        <v>0.8333333333333334</v>
      </c>
      <c r="R120" s="5">
        <v>0.4166666666666667</v>
      </c>
      <c r="S120" s="6">
        <v>0.5416666666666666</v>
      </c>
    </row>
    <row r="121" spans="1:19" s="4" customFormat="1" ht="19.5" customHeight="1">
      <c r="A121" s="78"/>
      <c r="B121" s="63"/>
      <c r="C121" s="63"/>
      <c r="D121" s="55"/>
      <c r="E121" s="69"/>
      <c r="F121" s="56">
        <f>G120-F120</f>
        <v>0</v>
      </c>
      <c r="G121" s="57"/>
      <c r="H121" s="56">
        <f>I120-H120</f>
        <v>0.08333333333333337</v>
      </c>
      <c r="I121" s="57"/>
      <c r="J121" s="56">
        <f>K120-J120</f>
        <v>0</v>
      </c>
      <c r="K121" s="57"/>
      <c r="L121" s="56">
        <f>M120-L120</f>
        <v>0.08333333333333337</v>
      </c>
      <c r="M121" s="57"/>
      <c r="N121" s="56">
        <f>O120-N120</f>
        <v>0</v>
      </c>
      <c r="O121" s="57"/>
      <c r="P121" s="56">
        <f>Q120-P120</f>
        <v>0.08333333333333337</v>
      </c>
      <c r="Q121" s="57"/>
      <c r="R121" s="56">
        <f>S120-R120</f>
        <v>0.12499999999999994</v>
      </c>
      <c r="S121" s="71"/>
    </row>
    <row r="122" spans="1:19" s="4" customFormat="1" ht="19.5" customHeight="1">
      <c r="A122" s="78"/>
      <c r="B122" s="63"/>
      <c r="C122" s="63"/>
      <c r="D122" s="55">
        <f>SUM(F124:S124)</f>
        <v>0.1875</v>
      </c>
      <c r="E122" s="69" t="s">
        <v>97</v>
      </c>
      <c r="F122" s="53"/>
      <c r="G122" s="53"/>
      <c r="H122" s="53"/>
      <c r="I122" s="53"/>
      <c r="J122" s="53" t="s">
        <v>65</v>
      </c>
      <c r="K122" s="53"/>
      <c r="L122" s="53"/>
      <c r="M122" s="53"/>
      <c r="N122" s="53" t="s">
        <v>65</v>
      </c>
      <c r="O122" s="53"/>
      <c r="P122" s="53"/>
      <c r="Q122" s="53"/>
      <c r="R122" s="53" t="s">
        <v>65</v>
      </c>
      <c r="S122" s="53"/>
    </row>
    <row r="123" spans="1:19" s="4" customFormat="1" ht="19.5" customHeight="1">
      <c r="A123" s="78"/>
      <c r="B123" s="63"/>
      <c r="C123" s="63"/>
      <c r="D123" s="55"/>
      <c r="E123" s="69"/>
      <c r="F123" s="5"/>
      <c r="G123" s="5"/>
      <c r="H123" s="5"/>
      <c r="I123" s="5"/>
      <c r="J123" s="5">
        <v>0.7708333333333334</v>
      </c>
      <c r="K123" s="5">
        <v>0.8333333333333334</v>
      </c>
      <c r="L123" s="5"/>
      <c r="M123" s="5"/>
      <c r="N123" s="5">
        <v>0.7708333333333334</v>
      </c>
      <c r="O123" s="5">
        <v>0.8333333333333334</v>
      </c>
      <c r="P123" s="5"/>
      <c r="Q123" s="5"/>
      <c r="R123" s="5">
        <v>0.7708333333333334</v>
      </c>
      <c r="S123" s="5">
        <v>0.8333333333333334</v>
      </c>
    </row>
    <row r="124" spans="1:19" s="4" customFormat="1" ht="19.5" customHeight="1">
      <c r="A124" s="78"/>
      <c r="B124" s="63"/>
      <c r="C124" s="63"/>
      <c r="D124" s="55"/>
      <c r="E124" s="69"/>
      <c r="F124" s="56">
        <f>G123-F123</f>
        <v>0</v>
      </c>
      <c r="G124" s="57"/>
      <c r="H124" s="56">
        <f>I123-H123</f>
        <v>0</v>
      </c>
      <c r="I124" s="57"/>
      <c r="J124" s="56">
        <f>K123-J123</f>
        <v>0.0625</v>
      </c>
      <c r="K124" s="57"/>
      <c r="L124" s="56"/>
      <c r="M124" s="57"/>
      <c r="N124" s="56">
        <f>O123-N123</f>
        <v>0.0625</v>
      </c>
      <c r="O124" s="57"/>
      <c r="P124" s="56">
        <f>Q123-P123</f>
        <v>0</v>
      </c>
      <c r="Q124" s="57"/>
      <c r="R124" s="56">
        <f>S123-R123</f>
        <v>0.0625</v>
      </c>
      <c r="S124" s="71"/>
    </row>
    <row r="125" spans="1:19" s="4" customFormat="1" ht="19.5" customHeight="1">
      <c r="A125" s="78"/>
      <c r="B125" s="63"/>
      <c r="C125" s="63"/>
      <c r="D125" s="55">
        <f>SUM(F127:S127)</f>
        <v>0.1875</v>
      </c>
      <c r="E125" s="69" t="s">
        <v>98</v>
      </c>
      <c r="F125" s="53"/>
      <c r="G125" s="53"/>
      <c r="H125" s="53"/>
      <c r="I125" s="53"/>
      <c r="J125" s="53" t="s">
        <v>65</v>
      </c>
      <c r="K125" s="53"/>
      <c r="L125" s="53"/>
      <c r="M125" s="53"/>
      <c r="N125" s="53" t="s">
        <v>65</v>
      </c>
      <c r="O125" s="53"/>
      <c r="P125" s="53" t="s">
        <v>65</v>
      </c>
      <c r="Q125" s="53"/>
      <c r="R125" s="53"/>
      <c r="S125" s="54"/>
    </row>
    <row r="126" spans="1:19" s="4" customFormat="1" ht="19.5" customHeight="1">
      <c r="A126" s="78"/>
      <c r="B126" s="63"/>
      <c r="C126" s="63"/>
      <c r="D126" s="55"/>
      <c r="E126" s="69"/>
      <c r="F126" s="5"/>
      <c r="G126" s="5"/>
      <c r="H126" s="5"/>
      <c r="I126" s="5"/>
      <c r="J126" s="5">
        <v>0.7013888888888888</v>
      </c>
      <c r="K126" s="5">
        <v>0.7638888888888888</v>
      </c>
      <c r="L126" s="5"/>
      <c r="M126" s="5"/>
      <c r="N126" s="5">
        <v>0.7013888888888888</v>
      </c>
      <c r="O126" s="5">
        <v>0.7638888888888888</v>
      </c>
      <c r="P126" s="5">
        <v>0.7013888888888888</v>
      </c>
      <c r="Q126" s="5">
        <v>0.7638888888888888</v>
      </c>
      <c r="R126" s="5"/>
      <c r="S126" s="6"/>
    </row>
    <row r="127" spans="1:19" s="4" customFormat="1" ht="19.5" customHeight="1" thickBot="1">
      <c r="A127" s="79"/>
      <c r="B127" s="80"/>
      <c r="C127" s="80"/>
      <c r="D127" s="67"/>
      <c r="E127" s="70"/>
      <c r="F127" s="87">
        <f>G126-F126</f>
        <v>0</v>
      </c>
      <c r="G127" s="88"/>
      <c r="H127" s="87">
        <f>I126-H126</f>
        <v>0</v>
      </c>
      <c r="I127" s="88"/>
      <c r="J127" s="87">
        <f>K126-J126</f>
        <v>0.0625</v>
      </c>
      <c r="K127" s="88"/>
      <c r="L127" s="87">
        <f>M126-L126</f>
        <v>0</v>
      </c>
      <c r="M127" s="88"/>
      <c r="N127" s="87">
        <f>O126-N126</f>
        <v>0.0625</v>
      </c>
      <c r="O127" s="88"/>
      <c r="P127" s="87">
        <f>Q126-P126</f>
        <v>0.0625</v>
      </c>
      <c r="Q127" s="88"/>
      <c r="R127" s="87">
        <f>S126-R126</f>
        <v>0</v>
      </c>
      <c r="S127" s="89"/>
    </row>
    <row r="128" spans="1:5" s="9" customFormat="1" ht="8.25" customHeight="1" thickBot="1">
      <c r="A128" s="11"/>
      <c r="B128" s="16"/>
      <c r="C128" s="16"/>
      <c r="D128" s="17"/>
      <c r="E128" s="18"/>
    </row>
    <row r="129" spans="1:19" s="4" customFormat="1" ht="19.5" customHeight="1">
      <c r="A129" s="77">
        <v>14</v>
      </c>
      <c r="B129" s="62" t="s">
        <v>36</v>
      </c>
      <c r="C129" s="62" t="s">
        <v>18</v>
      </c>
      <c r="D129" s="82">
        <f>SUM(F131:S131)</f>
        <v>0.5625000000000003</v>
      </c>
      <c r="E129" s="64" t="s">
        <v>78</v>
      </c>
      <c r="F129" s="75" t="s">
        <v>61</v>
      </c>
      <c r="G129" s="75"/>
      <c r="H129" s="75" t="s">
        <v>66</v>
      </c>
      <c r="I129" s="75"/>
      <c r="J129" s="75" t="s">
        <v>61</v>
      </c>
      <c r="K129" s="75"/>
      <c r="L129" s="75" t="s">
        <v>66</v>
      </c>
      <c r="M129" s="75"/>
      <c r="N129" s="75" t="s">
        <v>61</v>
      </c>
      <c r="O129" s="75"/>
      <c r="P129" s="75" t="s">
        <v>61</v>
      </c>
      <c r="Q129" s="75"/>
      <c r="R129" s="75"/>
      <c r="S129" s="76"/>
    </row>
    <row r="130" spans="1:19" s="4" customFormat="1" ht="19.5" customHeight="1">
      <c r="A130" s="78"/>
      <c r="B130" s="63"/>
      <c r="C130" s="63"/>
      <c r="D130" s="55"/>
      <c r="E130" s="69"/>
      <c r="F130" s="5">
        <v>0.7152777777777778</v>
      </c>
      <c r="G130" s="5">
        <v>0.8194444444444445</v>
      </c>
      <c r="H130" s="5">
        <v>0.75</v>
      </c>
      <c r="I130" s="5">
        <v>0.8333333333333334</v>
      </c>
      <c r="J130" s="5">
        <v>0.7152777777777778</v>
      </c>
      <c r="K130" s="5">
        <v>0.8194444444444445</v>
      </c>
      <c r="L130" s="5">
        <v>0.75</v>
      </c>
      <c r="M130" s="5">
        <v>0.8333333333333334</v>
      </c>
      <c r="N130" s="5">
        <v>0.75</v>
      </c>
      <c r="O130" s="5">
        <v>0.8333333333333334</v>
      </c>
      <c r="P130" s="5">
        <v>0.7291666666666666</v>
      </c>
      <c r="Q130" s="5">
        <v>0.8333333333333334</v>
      </c>
      <c r="R130" s="5"/>
      <c r="S130" s="6"/>
    </row>
    <row r="131" spans="1:19" s="4" customFormat="1" ht="19.5" customHeight="1">
      <c r="A131" s="78"/>
      <c r="B131" s="63"/>
      <c r="C131" s="63"/>
      <c r="D131" s="55"/>
      <c r="E131" s="69"/>
      <c r="F131" s="56">
        <f>G130-F130</f>
        <v>0.10416666666666674</v>
      </c>
      <c r="G131" s="57"/>
      <c r="H131" s="56">
        <f>I130-H130</f>
        <v>0.08333333333333337</v>
      </c>
      <c r="I131" s="57"/>
      <c r="J131" s="56">
        <f>K130-J130</f>
        <v>0.10416666666666674</v>
      </c>
      <c r="K131" s="57"/>
      <c r="L131" s="56">
        <f>M130-L130</f>
        <v>0.08333333333333337</v>
      </c>
      <c r="M131" s="57"/>
      <c r="N131" s="56">
        <f>O130-N130</f>
        <v>0.08333333333333337</v>
      </c>
      <c r="O131" s="57"/>
      <c r="P131" s="56">
        <f>Q130-P130</f>
        <v>0.10416666666666674</v>
      </c>
      <c r="Q131" s="57"/>
      <c r="R131" s="56">
        <f>S130-R130</f>
        <v>0</v>
      </c>
      <c r="S131" s="71"/>
    </row>
    <row r="132" spans="1:19" s="4" customFormat="1" ht="19.5" customHeight="1">
      <c r="A132" s="78"/>
      <c r="B132" s="63"/>
      <c r="C132" s="63"/>
      <c r="D132" s="55">
        <f>SUM(F134:S134)</f>
        <v>0.29166666666666685</v>
      </c>
      <c r="E132" s="69" t="s">
        <v>79</v>
      </c>
      <c r="F132" s="53"/>
      <c r="G132" s="53"/>
      <c r="H132" s="53" t="s">
        <v>66</v>
      </c>
      <c r="I132" s="53"/>
      <c r="J132" s="53"/>
      <c r="K132" s="53"/>
      <c r="L132" s="53" t="s">
        <v>66</v>
      </c>
      <c r="M132" s="53"/>
      <c r="N132" s="53" t="s">
        <v>61</v>
      </c>
      <c r="O132" s="53"/>
      <c r="P132" s="53" t="s">
        <v>61</v>
      </c>
      <c r="Q132" s="53"/>
      <c r="R132" s="53"/>
      <c r="S132" s="54"/>
    </row>
    <row r="133" spans="1:19" s="4" customFormat="1" ht="19.5" customHeight="1">
      <c r="A133" s="78"/>
      <c r="B133" s="63"/>
      <c r="C133" s="63"/>
      <c r="D133" s="55"/>
      <c r="E133" s="69"/>
      <c r="F133" s="5"/>
      <c r="G133" s="5"/>
      <c r="H133" s="5">
        <v>0.6631944444444444</v>
      </c>
      <c r="I133" s="5">
        <v>0.7465277777777778</v>
      </c>
      <c r="J133" s="5"/>
      <c r="K133" s="5"/>
      <c r="L133" s="5">
        <v>0.6631944444444444</v>
      </c>
      <c r="M133" s="5">
        <v>0.7465277777777778</v>
      </c>
      <c r="N133" s="5">
        <v>0.6631944444444444</v>
      </c>
      <c r="O133" s="5">
        <v>0.7465277777777778</v>
      </c>
      <c r="P133" s="5">
        <v>0.7291666666666666</v>
      </c>
      <c r="Q133" s="5">
        <v>0.7708333333333334</v>
      </c>
      <c r="R133" s="5"/>
      <c r="S133" s="6"/>
    </row>
    <row r="134" spans="1:19" s="4" customFormat="1" ht="19.5" customHeight="1">
      <c r="A134" s="78"/>
      <c r="B134" s="63"/>
      <c r="C134" s="63"/>
      <c r="D134" s="55"/>
      <c r="E134" s="69"/>
      <c r="F134" s="56">
        <f>G133-F133</f>
        <v>0</v>
      </c>
      <c r="G134" s="57"/>
      <c r="H134" s="56">
        <f>I133-H133</f>
        <v>0.08333333333333337</v>
      </c>
      <c r="I134" s="57"/>
      <c r="J134" s="56">
        <f>K133-J133</f>
        <v>0</v>
      </c>
      <c r="K134" s="57"/>
      <c r="L134" s="56">
        <f>M133-L133</f>
        <v>0.08333333333333337</v>
      </c>
      <c r="M134" s="57"/>
      <c r="N134" s="56">
        <f>O133-N133</f>
        <v>0.08333333333333337</v>
      </c>
      <c r="O134" s="57"/>
      <c r="P134" s="56">
        <f>Q133-P133</f>
        <v>0.04166666666666674</v>
      </c>
      <c r="Q134" s="57"/>
      <c r="R134" s="56">
        <f>S133-R133</f>
        <v>0</v>
      </c>
      <c r="S134" s="71"/>
    </row>
    <row r="135" spans="1:19" s="4" customFormat="1" ht="19.5" customHeight="1">
      <c r="A135" s="78"/>
      <c r="B135" s="63"/>
      <c r="C135" s="63"/>
      <c r="D135" s="55">
        <f>SUM(F137:S137)</f>
        <v>0.1875</v>
      </c>
      <c r="E135" s="69" t="s">
        <v>37</v>
      </c>
      <c r="F135" s="53"/>
      <c r="G135" s="53"/>
      <c r="H135" s="53" t="s">
        <v>61</v>
      </c>
      <c r="I135" s="53"/>
      <c r="J135" s="53"/>
      <c r="K135" s="53"/>
      <c r="L135" s="53" t="s">
        <v>61</v>
      </c>
      <c r="M135" s="53"/>
      <c r="N135" s="53"/>
      <c r="O135" s="53"/>
      <c r="P135" s="53" t="s">
        <v>61</v>
      </c>
      <c r="Q135" s="53"/>
      <c r="R135" s="53"/>
      <c r="S135" s="54"/>
    </row>
    <row r="136" spans="1:19" s="4" customFormat="1" ht="19.5" customHeight="1">
      <c r="A136" s="78"/>
      <c r="B136" s="63"/>
      <c r="C136" s="63"/>
      <c r="D136" s="55"/>
      <c r="E136" s="69"/>
      <c r="F136" s="5"/>
      <c r="G136" s="5"/>
      <c r="H136" s="5">
        <v>0.5902777777777778</v>
      </c>
      <c r="I136" s="5">
        <v>0.6527777777777778</v>
      </c>
      <c r="J136" s="5"/>
      <c r="K136" s="5"/>
      <c r="L136" s="5">
        <v>0.5902777777777778</v>
      </c>
      <c r="M136" s="5">
        <v>0.6527777777777778</v>
      </c>
      <c r="N136" s="5"/>
      <c r="O136" s="5"/>
      <c r="P136" s="5">
        <v>0.6597222222222222</v>
      </c>
      <c r="Q136" s="5">
        <v>0.7222222222222222</v>
      </c>
      <c r="R136" s="5"/>
      <c r="S136" s="6"/>
    </row>
    <row r="137" spans="1:19" s="4" customFormat="1" ht="19.5" customHeight="1">
      <c r="A137" s="78"/>
      <c r="B137" s="63"/>
      <c r="C137" s="63"/>
      <c r="D137" s="55"/>
      <c r="E137" s="69"/>
      <c r="F137" s="56">
        <f>G136-F136</f>
        <v>0</v>
      </c>
      <c r="G137" s="57"/>
      <c r="H137" s="56">
        <f>I136-H136</f>
        <v>0.0625</v>
      </c>
      <c r="I137" s="57"/>
      <c r="J137" s="56">
        <f>K136-J136</f>
        <v>0</v>
      </c>
      <c r="K137" s="57"/>
      <c r="L137" s="56">
        <f>M136-L136</f>
        <v>0.0625</v>
      </c>
      <c r="M137" s="57"/>
      <c r="N137" s="56">
        <f>O136-N136</f>
        <v>0</v>
      </c>
      <c r="O137" s="57"/>
      <c r="P137" s="56">
        <f>Q136-P136</f>
        <v>0.0625</v>
      </c>
      <c r="Q137" s="57"/>
      <c r="R137" s="56">
        <f>S136-R136</f>
        <v>0</v>
      </c>
      <c r="S137" s="71"/>
    </row>
    <row r="138" spans="1:19" s="4" customFormat="1" ht="19.5" customHeight="1">
      <c r="A138" s="78"/>
      <c r="B138" s="63"/>
      <c r="C138" s="63"/>
      <c r="D138" s="55">
        <f>SUM(F140:S140)</f>
        <v>0.1875</v>
      </c>
      <c r="E138" s="69" t="s">
        <v>37</v>
      </c>
      <c r="F138" s="53" t="s">
        <v>61</v>
      </c>
      <c r="G138" s="53"/>
      <c r="H138" s="53"/>
      <c r="I138" s="53"/>
      <c r="J138" s="53" t="s">
        <v>61</v>
      </c>
      <c r="K138" s="53"/>
      <c r="L138" s="53"/>
      <c r="M138" s="53"/>
      <c r="N138" s="53" t="s">
        <v>61</v>
      </c>
      <c r="O138" s="53"/>
      <c r="P138" s="53"/>
      <c r="Q138" s="53"/>
      <c r="R138" s="53"/>
      <c r="S138" s="54"/>
    </row>
    <row r="139" spans="1:19" s="4" customFormat="1" ht="19.5" customHeight="1">
      <c r="A139" s="78"/>
      <c r="B139" s="63"/>
      <c r="C139" s="63"/>
      <c r="D139" s="55"/>
      <c r="E139" s="69"/>
      <c r="F139" s="5">
        <v>0.6458333333333334</v>
      </c>
      <c r="G139" s="5">
        <v>0.7083333333333334</v>
      </c>
      <c r="H139" s="5"/>
      <c r="I139" s="5"/>
      <c r="J139" s="5">
        <v>0.6458333333333334</v>
      </c>
      <c r="K139" s="5">
        <v>0.7083333333333334</v>
      </c>
      <c r="L139" s="5"/>
      <c r="M139" s="5"/>
      <c r="N139" s="5">
        <v>0.5902777777777778</v>
      </c>
      <c r="O139" s="5">
        <v>0.6527777777777778</v>
      </c>
      <c r="P139" s="5"/>
      <c r="Q139" s="5"/>
      <c r="R139" s="5"/>
      <c r="S139" s="6"/>
    </row>
    <row r="140" spans="1:19" s="4" customFormat="1" ht="19.5" customHeight="1" thickBot="1">
      <c r="A140" s="79"/>
      <c r="B140" s="80"/>
      <c r="C140" s="80"/>
      <c r="D140" s="67"/>
      <c r="E140" s="70"/>
      <c r="F140" s="87">
        <f>G139-F139</f>
        <v>0.0625</v>
      </c>
      <c r="G140" s="88"/>
      <c r="H140" s="87">
        <f>I139-H139</f>
        <v>0</v>
      </c>
      <c r="I140" s="88"/>
      <c r="J140" s="87">
        <f>K139-J139</f>
        <v>0.0625</v>
      </c>
      <c r="K140" s="88"/>
      <c r="L140" s="87">
        <f>M139-L139</f>
        <v>0</v>
      </c>
      <c r="M140" s="88"/>
      <c r="N140" s="87">
        <f>O139-N139</f>
        <v>0.0625</v>
      </c>
      <c r="O140" s="88"/>
      <c r="P140" s="87">
        <f>Q139-P139</f>
        <v>0</v>
      </c>
      <c r="Q140" s="88"/>
      <c r="R140" s="87">
        <f>S139-R139</f>
        <v>0</v>
      </c>
      <c r="S140" s="89"/>
    </row>
    <row r="141" spans="1:5" s="9" customFormat="1" ht="8.25" customHeight="1" thickBot="1">
      <c r="A141" s="11"/>
      <c r="B141" s="16"/>
      <c r="C141" s="16"/>
      <c r="D141" s="17"/>
      <c r="E141" s="21"/>
    </row>
    <row r="142" spans="1:19" s="4" customFormat="1" ht="25.5" customHeight="1">
      <c r="A142" s="90">
        <v>15</v>
      </c>
      <c r="B142" s="93" t="s">
        <v>38</v>
      </c>
      <c r="C142" s="93" t="s">
        <v>15</v>
      </c>
      <c r="D142" s="82">
        <f>F144+H144+J144+L144+N144+F147+H147+J147+L147+N147+R147+R144</f>
        <v>0.8750000000000002</v>
      </c>
      <c r="E142" s="83" t="s">
        <v>104</v>
      </c>
      <c r="F142" s="75" t="s">
        <v>52</v>
      </c>
      <c r="G142" s="75"/>
      <c r="H142" s="75" t="s">
        <v>52</v>
      </c>
      <c r="I142" s="75"/>
      <c r="J142" s="75" t="s">
        <v>52</v>
      </c>
      <c r="K142" s="75"/>
      <c r="L142" s="75" t="s">
        <v>52</v>
      </c>
      <c r="M142" s="75"/>
      <c r="N142" s="75" t="s">
        <v>52</v>
      </c>
      <c r="O142" s="75"/>
      <c r="P142" s="75"/>
      <c r="Q142" s="75"/>
      <c r="R142" s="75" t="s">
        <v>52</v>
      </c>
      <c r="S142" s="76"/>
    </row>
    <row r="143" spans="1:19" s="4" customFormat="1" ht="21.75" customHeight="1">
      <c r="A143" s="91"/>
      <c r="B143" s="94"/>
      <c r="C143" s="94"/>
      <c r="D143" s="55"/>
      <c r="E143" s="69"/>
      <c r="F143" s="5">
        <v>0.3333333333333333</v>
      </c>
      <c r="G143" s="5">
        <v>0.375</v>
      </c>
      <c r="H143" s="5">
        <v>0.3333333333333333</v>
      </c>
      <c r="I143" s="5">
        <v>0.375</v>
      </c>
      <c r="J143" s="5">
        <v>0.3333333333333333</v>
      </c>
      <c r="K143" s="5">
        <v>0.375</v>
      </c>
      <c r="L143" s="5">
        <v>0.3333333333333333</v>
      </c>
      <c r="M143" s="5">
        <v>0.375</v>
      </c>
      <c r="N143" s="5">
        <v>0.3333333333333333</v>
      </c>
      <c r="O143" s="5">
        <v>0.375</v>
      </c>
      <c r="P143" s="5"/>
      <c r="Q143" s="5"/>
      <c r="R143" s="5">
        <v>0.3333333333333333</v>
      </c>
      <c r="S143" s="5">
        <v>0.375</v>
      </c>
    </row>
    <row r="144" spans="1:19" s="4" customFormat="1" ht="21.75" customHeight="1">
      <c r="A144" s="91"/>
      <c r="B144" s="94"/>
      <c r="C144" s="94"/>
      <c r="D144" s="55"/>
      <c r="E144" s="69"/>
      <c r="F144" s="55">
        <f>G143-F143</f>
        <v>0.041666666666666685</v>
      </c>
      <c r="G144" s="55"/>
      <c r="H144" s="55">
        <f>I143-H143</f>
        <v>0.041666666666666685</v>
      </c>
      <c r="I144" s="55"/>
      <c r="J144" s="55">
        <f>K143-J143</f>
        <v>0.041666666666666685</v>
      </c>
      <c r="K144" s="55"/>
      <c r="L144" s="55">
        <f>M143-L143</f>
        <v>0.041666666666666685</v>
      </c>
      <c r="M144" s="55"/>
      <c r="N144" s="55">
        <f>O143-N143</f>
        <v>0.041666666666666685</v>
      </c>
      <c r="O144" s="55"/>
      <c r="P144" s="55">
        <f>Q143-P143</f>
        <v>0</v>
      </c>
      <c r="Q144" s="55"/>
      <c r="R144" s="55">
        <f>S143-R143</f>
        <v>0.041666666666666685</v>
      </c>
      <c r="S144" s="58"/>
    </row>
    <row r="145" spans="1:19" s="4" customFormat="1" ht="27" customHeight="1">
      <c r="A145" s="91"/>
      <c r="B145" s="94"/>
      <c r="C145" s="94"/>
      <c r="D145" s="55"/>
      <c r="E145" s="69"/>
      <c r="F145" s="53" t="s">
        <v>67</v>
      </c>
      <c r="G145" s="53"/>
      <c r="H145" s="53" t="s">
        <v>53</v>
      </c>
      <c r="I145" s="53"/>
      <c r="J145" s="53" t="s">
        <v>67</v>
      </c>
      <c r="K145" s="53"/>
      <c r="L145" s="53" t="s">
        <v>53</v>
      </c>
      <c r="M145" s="53"/>
      <c r="N145" s="53" t="s">
        <v>67</v>
      </c>
      <c r="O145" s="53"/>
      <c r="P145" s="53"/>
      <c r="Q145" s="53"/>
      <c r="R145" s="53" t="s">
        <v>48</v>
      </c>
      <c r="S145" s="54"/>
    </row>
    <row r="146" spans="1:19" s="4" customFormat="1" ht="21.75" customHeight="1">
      <c r="A146" s="91"/>
      <c r="B146" s="94"/>
      <c r="C146" s="94"/>
      <c r="D146" s="55"/>
      <c r="E146" s="69"/>
      <c r="F146" s="5">
        <v>0.7916666666666666</v>
      </c>
      <c r="G146" s="5">
        <v>0.875</v>
      </c>
      <c r="H146" s="5">
        <v>0.75</v>
      </c>
      <c r="I146" s="5">
        <v>0.875</v>
      </c>
      <c r="J146" s="5">
        <v>0.7916666666666666</v>
      </c>
      <c r="K146" s="5">
        <v>0.875</v>
      </c>
      <c r="L146" s="5">
        <v>0.75</v>
      </c>
      <c r="M146" s="5">
        <v>0.875</v>
      </c>
      <c r="N146" s="5">
        <v>0.7916666666666666</v>
      </c>
      <c r="O146" s="5">
        <v>0.875</v>
      </c>
      <c r="P146" s="5"/>
      <c r="Q146" s="5"/>
      <c r="R146" s="5">
        <v>0.7083333333333334</v>
      </c>
      <c r="S146" s="6">
        <v>0.8333333333333334</v>
      </c>
    </row>
    <row r="147" spans="1:19" s="4" customFormat="1" ht="21.75" customHeight="1">
      <c r="A147" s="91"/>
      <c r="B147" s="94"/>
      <c r="C147" s="94"/>
      <c r="D147" s="55"/>
      <c r="E147" s="69"/>
      <c r="F147" s="55">
        <f>G146-F146</f>
        <v>0.08333333333333337</v>
      </c>
      <c r="G147" s="55"/>
      <c r="H147" s="55">
        <f>I146-H146</f>
        <v>0.125</v>
      </c>
      <c r="I147" s="55"/>
      <c r="J147" s="55">
        <f>K146-J146</f>
        <v>0.08333333333333337</v>
      </c>
      <c r="K147" s="55"/>
      <c r="L147" s="55">
        <f>M146-L146</f>
        <v>0.125</v>
      </c>
      <c r="M147" s="55"/>
      <c r="N147" s="55">
        <f>O146-N146</f>
        <v>0.08333333333333337</v>
      </c>
      <c r="O147" s="55"/>
      <c r="P147" s="55"/>
      <c r="Q147" s="55"/>
      <c r="R147" s="55">
        <f>S146-R146</f>
        <v>0.125</v>
      </c>
      <c r="S147" s="58"/>
    </row>
    <row r="148" spans="1:19" s="4" customFormat="1" ht="28.5" customHeight="1">
      <c r="A148" s="91"/>
      <c r="B148" s="94"/>
      <c r="C148" s="94"/>
      <c r="D148" s="84">
        <f>F150+H150+J150+L150+N150+P150+R150+R153+N153+L153+J153+H153+F153</f>
        <v>0.6250000000000003</v>
      </c>
      <c r="E148" s="86" t="s">
        <v>32</v>
      </c>
      <c r="F148" s="65" t="s">
        <v>52</v>
      </c>
      <c r="G148" s="65"/>
      <c r="H148" s="65" t="s">
        <v>52</v>
      </c>
      <c r="I148" s="65"/>
      <c r="J148" s="65" t="s">
        <v>52</v>
      </c>
      <c r="K148" s="65"/>
      <c r="L148" s="65" t="s">
        <v>52</v>
      </c>
      <c r="M148" s="65"/>
      <c r="N148" s="65" t="s">
        <v>52</v>
      </c>
      <c r="O148" s="65"/>
      <c r="P148" s="65"/>
      <c r="Q148" s="65"/>
      <c r="R148" s="65"/>
      <c r="S148" s="66"/>
    </row>
    <row r="149" spans="1:19" s="4" customFormat="1" ht="19.5" customHeight="1">
      <c r="A149" s="91"/>
      <c r="B149" s="94"/>
      <c r="C149" s="94"/>
      <c r="D149" s="60"/>
      <c r="E149" s="63"/>
      <c r="F149" s="5">
        <v>0.3333333333333333</v>
      </c>
      <c r="G149" s="5">
        <v>0.375</v>
      </c>
      <c r="H149" s="5">
        <v>0.3333333333333333</v>
      </c>
      <c r="I149" s="5">
        <v>0.375</v>
      </c>
      <c r="J149" s="5">
        <v>0.3333333333333333</v>
      </c>
      <c r="K149" s="5">
        <v>0.375</v>
      </c>
      <c r="L149" s="5">
        <v>0.3333333333333333</v>
      </c>
      <c r="M149" s="5">
        <v>0.375</v>
      </c>
      <c r="N149" s="5">
        <v>0.3333333333333333</v>
      </c>
      <c r="O149" s="5">
        <v>0.375</v>
      </c>
      <c r="P149" s="5"/>
      <c r="Q149" s="5"/>
      <c r="R149" s="5"/>
      <c r="S149" s="6"/>
    </row>
    <row r="150" spans="1:19" s="4" customFormat="1" ht="19.5" customHeight="1">
      <c r="A150" s="91"/>
      <c r="B150" s="94"/>
      <c r="C150" s="94"/>
      <c r="D150" s="60"/>
      <c r="E150" s="63"/>
      <c r="F150" s="55">
        <f>G149-F149</f>
        <v>0.041666666666666685</v>
      </c>
      <c r="G150" s="55"/>
      <c r="H150" s="55">
        <f>I149-H149</f>
        <v>0.041666666666666685</v>
      </c>
      <c r="I150" s="55"/>
      <c r="J150" s="55">
        <f>K149-J149</f>
        <v>0.041666666666666685</v>
      </c>
      <c r="K150" s="55"/>
      <c r="L150" s="55">
        <f>M149-L149</f>
        <v>0.041666666666666685</v>
      </c>
      <c r="M150" s="55"/>
      <c r="N150" s="55">
        <f>O149-N149</f>
        <v>0.041666666666666685</v>
      </c>
      <c r="O150" s="55"/>
      <c r="P150" s="56"/>
      <c r="Q150" s="57"/>
      <c r="R150" s="56"/>
      <c r="S150" s="71"/>
    </row>
    <row r="151" spans="1:19" s="4" customFormat="1" ht="28.5" customHeight="1">
      <c r="A151" s="91"/>
      <c r="B151" s="94"/>
      <c r="C151" s="94"/>
      <c r="D151" s="60"/>
      <c r="E151" s="63"/>
      <c r="F151" s="53" t="s">
        <v>67</v>
      </c>
      <c r="G151" s="53"/>
      <c r="H151" s="53" t="s">
        <v>53</v>
      </c>
      <c r="I151" s="53"/>
      <c r="J151" s="53" t="s">
        <v>67</v>
      </c>
      <c r="K151" s="53"/>
      <c r="L151" s="53" t="s">
        <v>53</v>
      </c>
      <c r="M151" s="53"/>
      <c r="N151" s="53" t="s">
        <v>67</v>
      </c>
      <c r="O151" s="53"/>
      <c r="P151" s="53"/>
      <c r="Q151" s="53"/>
      <c r="R151" s="53" t="s">
        <v>48</v>
      </c>
      <c r="S151" s="54"/>
    </row>
    <row r="152" spans="1:19" s="4" customFormat="1" ht="19.5" customHeight="1">
      <c r="A152" s="91"/>
      <c r="B152" s="94"/>
      <c r="C152" s="94"/>
      <c r="D152" s="60"/>
      <c r="E152" s="63"/>
      <c r="F152" s="5">
        <v>0.7916666666666666</v>
      </c>
      <c r="G152" s="5">
        <v>0.8333333333333334</v>
      </c>
      <c r="H152" s="5">
        <v>0.75</v>
      </c>
      <c r="I152" s="5">
        <v>0.8333333333333334</v>
      </c>
      <c r="J152" s="5">
        <v>0.7916666666666666</v>
      </c>
      <c r="K152" s="5">
        <v>0.8333333333333334</v>
      </c>
      <c r="L152" s="5">
        <v>0.75</v>
      </c>
      <c r="M152" s="5">
        <v>0.8333333333333334</v>
      </c>
      <c r="N152" s="5">
        <v>0.7916666666666666</v>
      </c>
      <c r="O152" s="5">
        <v>0.8333333333333334</v>
      </c>
      <c r="P152" s="5"/>
      <c r="Q152" s="5"/>
      <c r="R152" s="5">
        <v>0.7083333333333334</v>
      </c>
      <c r="S152" s="6">
        <v>0.8333333333333334</v>
      </c>
    </row>
    <row r="153" spans="1:19" s="4" customFormat="1" ht="19.5" customHeight="1">
      <c r="A153" s="91"/>
      <c r="B153" s="94"/>
      <c r="C153" s="94"/>
      <c r="D153" s="61"/>
      <c r="E153" s="64"/>
      <c r="F153" s="55">
        <f>G152-F152</f>
        <v>0.04166666666666674</v>
      </c>
      <c r="G153" s="55"/>
      <c r="H153" s="55">
        <f>I152-H152</f>
        <v>0.08333333333333337</v>
      </c>
      <c r="I153" s="55"/>
      <c r="J153" s="55">
        <f>K152-J152</f>
        <v>0.04166666666666674</v>
      </c>
      <c r="K153" s="55"/>
      <c r="L153" s="55">
        <f>M152-L152</f>
        <v>0.08333333333333337</v>
      </c>
      <c r="M153" s="55"/>
      <c r="N153" s="55">
        <f>O152-N152</f>
        <v>0.04166666666666674</v>
      </c>
      <c r="O153" s="55"/>
      <c r="P153" s="55">
        <f>Q152-P152</f>
        <v>0</v>
      </c>
      <c r="Q153" s="55"/>
      <c r="R153" s="55">
        <f>S152-R152</f>
        <v>0.125</v>
      </c>
      <c r="S153" s="58"/>
    </row>
    <row r="154" spans="1:19" s="4" customFormat="1" ht="27" customHeight="1">
      <c r="A154" s="91"/>
      <c r="B154" s="94"/>
      <c r="C154" s="94"/>
      <c r="D154" s="55">
        <f>SUM(F156:S156)</f>
        <v>0.375</v>
      </c>
      <c r="E154" s="69" t="s">
        <v>12</v>
      </c>
      <c r="F154" s="53" t="s">
        <v>67</v>
      </c>
      <c r="G154" s="53"/>
      <c r="H154" s="53"/>
      <c r="I154" s="53"/>
      <c r="J154" s="53" t="s">
        <v>67</v>
      </c>
      <c r="K154" s="53"/>
      <c r="L154" s="53"/>
      <c r="M154" s="53"/>
      <c r="N154" s="53" t="s">
        <v>67</v>
      </c>
      <c r="O154" s="53"/>
      <c r="P154" s="53"/>
      <c r="Q154" s="53"/>
      <c r="R154" s="53" t="s">
        <v>48</v>
      </c>
      <c r="S154" s="54"/>
    </row>
    <row r="155" spans="1:19" s="4" customFormat="1" ht="21.75" customHeight="1">
      <c r="A155" s="91"/>
      <c r="B155" s="94"/>
      <c r="C155" s="94"/>
      <c r="D155" s="55"/>
      <c r="E155" s="69"/>
      <c r="F155" s="5">
        <v>0.7013888888888888</v>
      </c>
      <c r="G155" s="5">
        <v>0.7847222222222222</v>
      </c>
      <c r="H155" s="5"/>
      <c r="I155" s="5"/>
      <c r="J155" s="5">
        <v>0.7013888888888888</v>
      </c>
      <c r="K155" s="5">
        <v>0.7847222222222222</v>
      </c>
      <c r="L155" s="5"/>
      <c r="M155" s="5"/>
      <c r="N155" s="5">
        <v>0.7013888888888888</v>
      </c>
      <c r="O155" s="5">
        <v>0.7847222222222222</v>
      </c>
      <c r="P155" s="5"/>
      <c r="Q155" s="5"/>
      <c r="R155" s="5">
        <v>0.576388888888889</v>
      </c>
      <c r="S155" s="6">
        <v>0.7013888888888888</v>
      </c>
    </row>
    <row r="156" spans="1:19" s="4" customFormat="1" ht="21.75" customHeight="1">
      <c r="A156" s="91"/>
      <c r="B156" s="94"/>
      <c r="C156" s="94"/>
      <c r="D156" s="55"/>
      <c r="E156" s="69"/>
      <c r="F156" s="55">
        <f>G155-F155</f>
        <v>0.08333333333333337</v>
      </c>
      <c r="G156" s="55"/>
      <c r="H156" s="55">
        <f>I155-H155</f>
        <v>0</v>
      </c>
      <c r="I156" s="55"/>
      <c r="J156" s="55">
        <f>K155-J155</f>
        <v>0.08333333333333337</v>
      </c>
      <c r="K156" s="55"/>
      <c r="L156" s="55">
        <f>M155-L155</f>
        <v>0</v>
      </c>
      <c r="M156" s="55"/>
      <c r="N156" s="55">
        <f>O155-N155</f>
        <v>0.08333333333333337</v>
      </c>
      <c r="O156" s="55"/>
      <c r="P156" s="55">
        <f>Q155-P155</f>
        <v>0</v>
      </c>
      <c r="Q156" s="55"/>
      <c r="R156" s="55">
        <f>S155-R155</f>
        <v>0.12499999999999989</v>
      </c>
      <c r="S156" s="58"/>
    </row>
    <row r="157" spans="1:19" s="4" customFormat="1" ht="26.25" customHeight="1">
      <c r="A157" s="91"/>
      <c r="B157" s="94"/>
      <c r="C157" s="94"/>
      <c r="D157" s="55">
        <f>SUM(F159:S159)</f>
        <v>0.29166666666666674</v>
      </c>
      <c r="E157" s="69" t="s">
        <v>79</v>
      </c>
      <c r="F157" s="53" t="s">
        <v>67</v>
      </c>
      <c r="G157" s="53"/>
      <c r="H157" s="53"/>
      <c r="I157" s="53"/>
      <c r="J157" s="53" t="s">
        <v>67</v>
      </c>
      <c r="K157" s="53"/>
      <c r="L157" s="53"/>
      <c r="M157" s="53"/>
      <c r="N157" s="53" t="s">
        <v>67</v>
      </c>
      <c r="O157" s="53"/>
      <c r="P157" s="53"/>
      <c r="Q157" s="53"/>
      <c r="R157" s="53" t="s">
        <v>48</v>
      </c>
      <c r="S157" s="54"/>
    </row>
    <row r="158" spans="1:19" s="4" customFormat="1" ht="21.75" customHeight="1">
      <c r="A158" s="91"/>
      <c r="B158" s="94"/>
      <c r="C158" s="94"/>
      <c r="D158" s="55"/>
      <c r="E158" s="69"/>
      <c r="F158" s="5">
        <v>0.7013888888888888</v>
      </c>
      <c r="G158" s="5">
        <v>0.7847222222222222</v>
      </c>
      <c r="H158" s="5"/>
      <c r="I158" s="5"/>
      <c r="J158" s="5">
        <v>0.7013888888888888</v>
      </c>
      <c r="K158" s="5">
        <v>0.7847222222222222</v>
      </c>
      <c r="L158" s="5"/>
      <c r="M158" s="5"/>
      <c r="N158" s="5">
        <v>0.7013888888888888</v>
      </c>
      <c r="O158" s="5">
        <v>0.7847222222222222</v>
      </c>
      <c r="P158" s="5"/>
      <c r="Q158" s="5"/>
      <c r="R158" s="5">
        <v>0.576388888888889</v>
      </c>
      <c r="S158" s="6">
        <v>0.6180555555555556</v>
      </c>
    </row>
    <row r="159" spans="1:19" s="4" customFormat="1" ht="21.75" customHeight="1" thickBot="1">
      <c r="A159" s="92"/>
      <c r="B159" s="95"/>
      <c r="C159" s="95"/>
      <c r="D159" s="67"/>
      <c r="E159" s="70"/>
      <c r="F159" s="67">
        <f>G158-F158</f>
        <v>0.08333333333333337</v>
      </c>
      <c r="G159" s="67"/>
      <c r="H159" s="67">
        <f>I158-H158</f>
        <v>0</v>
      </c>
      <c r="I159" s="67"/>
      <c r="J159" s="67">
        <f>K158-J158</f>
        <v>0.08333333333333337</v>
      </c>
      <c r="K159" s="67"/>
      <c r="L159" s="67">
        <f>M158-L158</f>
        <v>0</v>
      </c>
      <c r="M159" s="67"/>
      <c r="N159" s="67">
        <f>O158-N158</f>
        <v>0.08333333333333337</v>
      </c>
      <c r="O159" s="67"/>
      <c r="P159" s="67">
        <f>Q158-P158</f>
        <v>0</v>
      </c>
      <c r="Q159" s="67"/>
      <c r="R159" s="67">
        <f>S158-R158</f>
        <v>0.04166666666666663</v>
      </c>
      <c r="S159" s="68"/>
    </row>
    <row r="160" spans="1:5" s="9" customFormat="1" ht="8.25" customHeight="1" thickBot="1">
      <c r="A160" s="11" t="s">
        <v>50</v>
      </c>
      <c r="B160" s="16"/>
      <c r="C160" s="16"/>
      <c r="D160" s="17"/>
      <c r="E160" s="18"/>
    </row>
    <row r="161" spans="1:19" s="4" customFormat="1" ht="19.5" customHeight="1">
      <c r="A161" s="77">
        <v>16</v>
      </c>
      <c r="B161" s="62" t="s">
        <v>73</v>
      </c>
      <c r="C161" s="62" t="s">
        <v>30</v>
      </c>
      <c r="D161" s="59">
        <f>SUM(F163:S163)</f>
        <v>0.1875</v>
      </c>
      <c r="E161" s="62" t="s">
        <v>100</v>
      </c>
      <c r="F161" s="99"/>
      <c r="G161" s="100"/>
      <c r="H161" s="99" t="s">
        <v>72</v>
      </c>
      <c r="I161" s="100"/>
      <c r="J161" s="99"/>
      <c r="K161" s="100"/>
      <c r="L161" s="99" t="s">
        <v>72</v>
      </c>
      <c r="M161" s="100"/>
      <c r="N161" s="99"/>
      <c r="O161" s="100"/>
      <c r="P161" s="99" t="s">
        <v>72</v>
      </c>
      <c r="Q161" s="100"/>
      <c r="R161" s="99"/>
      <c r="S161" s="124"/>
    </row>
    <row r="162" spans="1:19" s="4" customFormat="1" ht="19.5" customHeight="1">
      <c r="A162" s="78"/>
      <c r="B162" s="63"/>
      <c r="C162" s="63"/>
      <c r="D162" s="60"/>
      <c r="E162" s="63"/>
      <c r="F162" s="5"/>
      <c r="G162" s="5"/>
      <c r="H162" s="5">
        <v>0.7708333333333334</v>
      </c>
      <c r="I162" s="5">
        <v>0.8333333333333334</v>
      </c>
      <c r="J162" s="5"/>
      <c r="K162" s="5"/>
      <c r="L162" s="5">
        <v>0.7708333333333334</v>
      </c>
      <c r="M162" s="5">
        <v>0.8333333333333334</v>
      </c>
      <c r="N162" s="5"/>
      <c r="O162" s="5"/>
      <c r="P162" s="5">
        <v>0.625</v>
      </c>
      <c r="Q162" s="5">
        <v>0.6875</v>
      </c>
      <c r="R162" s="5"/>
      <c r="S162" s="6"/>
    </row>
    <row r="163" spans="1:19" s="4" customFormat="1" ht="19.5" customHeight="1" thickBot="1">
      <c r="A163" s="79"/>
      <c r="B163" s="80"/>
      <c r="C163" s="80"/>
      <c r="D163" s="85"/>
      <c r="E163" s="80"/>
      <c r="F163" s="87">
        <f>G162-F162</f>
        <v>0</v>
      </c>
      <c r="G163" s="88"/>
      <c r="H163" s="87">
        <f>I162-H162</f>
        <v>0.0625</v>
      </c>
      <c r="I163" s="88"/>
      <c r="J163" s="87">
        <f>K162-J162</f>
        <v>0</v>
      </c>
      <c r="K163" s="88"/>
      <c r="L163" s="87">
        <f>M162-L162</f>
        <v>0.0625</v>
      </c>
      <c r="M163" s="88"/>
      <c r="N163" s="87">
        <f>O162-N162</f>
        <v>0</v>
      </c>
      <c r="O163" s="88"/>
      <c r="P163" s="87">
        <f>Q162-P162</f>
        <v>0.0625</v>
      </c>
      <c r="Q163" s="88"/>
      <c r="R163" s="87">
        <f>S162-R162</f>
        <v>0</v>
      </c>
      <c r="S163" s="89"/>
    </row>
    <row r="164" spans="1:5" s="9" customFormat="1" ht="9" customHeight="1" thickBot="1">
      <c r="A164" s="11"/>
      <c r="B164" s="16"/>
      <c r="C164" s="16"/>
      <c r="D164" s="17"/>
      <c r="E164" s="19"/>
    </row>
    <row r="165" spans="1:19" s="4" customFormat="1" ht="25.5" customHeight="1">
      <c r="A165" s="77">
        <v>17</v>
      </c>
      <c r="B165" s="62" t="s">
        <v>39</v>
      </c>
      <c r="C165" s="62" t="s">
        <v>15</v>
      </c>
      <c r="D165" s="59">
        <f>SUM(F167:S167)</f>
        <v>0.6249999999999997</v>
      </c>
      <c r="E165" s="83" t="s">
        <v>40</v>
      </c>
      <c r="F165" s="75" t="s">
        <v>101</v>
      </c>
      <c r="G165" s="75"/>
      <c r="H165" s="75" t="s">
        <v>49</v>
      </c>
      <c r="I165" s="75"/>
      <c r="J165" s="75" t="s">
        <v>49</v>
      </c>
      <c r="K165" s="75"/>
      <c r="L165" s="99" t="s">
        <v>101</v>
      </c>
      <c r="M165" s="100"/>
      <c r="N165" s="75"/>
      <c r="O165" s="75"/>
      <c r="P165" s="75" t="s">
        <v>49</v>
      </c>
      <c r="Q165" s="75"/>
      <c r="R165" s="99" t="s">
        <v>49</v>
      </c>
      <c r="S165" s="124"/>
    </row>
    <row r="166" spans="1:19" s="4" customFormat="1" ht="21.75" customHeight="1">
      <c r="A166" s="78"/>
      <c r="B166" s="63"/>
      <c r="C166" s="63"/>
      <c r="D166" s="60"/>
      <c r="E166" s="69"/>
      <c r="F166" s="5">
        <v>0.6458333333333334</v>
      </c>
      <c r="G166" s="5">
        <v>0.7430555555555555</v>
      </c>
      <c r="H166" s="5">
        <v>0.6458333333333334</v>
      </c>
      <c r="I166" s="5">
        <v>0.7430555555555555</v>
      </c>
      <c r="J166" s="5">
        <v>0.6458333333333334</v>
      </c>
      <c r="K166" s="5">
        <v>0.7430555555555555</v>
      </c>
      <c r="L166" s="5">
        <v>0.6041666666666666</v>
      </c>
      <c r="M166" s="5">
        <v>0.7013888888888888</v>
      </c>
      <c r="N166" s="5"/>
      <c r="O166" s="5"/>
      <c r="P166" s="5">
        <v>0.6805555555555555</v>
      </c>
      <c r="Q166" s="5">
        <v>0.7916666666666666</v>
      </c>
      <c r="R166" s="5">
        <v>0.375</v>
      </c>
      <c r="S166" s="6">
        <v>0.5</v>
      </c>
    </row>
    <row r="167" spans="1:19" s="4" customFormat="1" ht="21.75" customHeight="1">
      <c r="A167" s="78"/>
      <c r="B167" s="63"/>
      <c r="C167" s="63"/>
      <c r="D167" s="61"/>
      <c r="E167" s="69"/>
      <c r="F167" s="56">
        <f>G166-F166</f>
        <v>0.0972222222222221</v>
      </c>
      <c r="G167" s="57"/>
      <c r="H167" s="56">
        <f>I166-H166</f>
        <v>0.0972222222222221</v>
      </c>
      <c r="I167" s="57"/>
      <c r="J167" s="56">
        <f>K166-J166</f>
        <v>0.0972222222222221</v>
      </c>
      <c r="K167" s="57"/>
      <c r="L167" s="56">
        <f>M166-L166</f>
        <v>0.09722222222222221</v>
      </c>
      <c r="M167" s="57"/>
      <c r="N167" s="56">
        <f>O166-N166</f>
        <v>0</v>
      </c>
      <c r="O167" s="57"/>
      <c r="P167" s="56">
        <f>Q166-P166</f>
        <v>0.11111111111111116</v>
      </c>
      <c r="Q167" s="57"/>
      <c r="R167" s="56">
        <f>S166-R166</f>
        <v>0.125</v>
      </c>
      <c r="S167" s="71"/>
    </row>
    <row r="168" spans="1:19" s="4" customFormat="1" ht="27" customHeight="1">
      <c r="A168" s="78"/>
      <c r="B168" s="63"/>
      <c r="C168" s="63"/>
      <c r="D168" s="84">
        <f>SUM(F170:S170)</f>
        <v>0.37499999999999983</v>
      </c>
      <c r="E168" s="69" t="s">
        <v>41</v>
      </c>
      <c r="F168" s="53"/>
      <c r="G168" s="53"/>
      <c r="H168" s="53" t="s">
        <v>49</v>
      </c>
      <c r="I168" s="53"/>
      <c r="J168" s="53" t="s">
        <v>49</v>
      </c>
      <c r="K168" s="53"/>
      <c r="L168" s="53"/>
      <c r="M168" s="53"/>
      <c r="N168" s="53"/>
      <c r="O168" s="53"/>
      <c r="P168" s="53" t="s">
        <v>49</v>
      </c>
      <c r="Q168" s="53"/>
      <c r="R168" s="53" t="s">
        <v>49</v>
      </c>
      <c r="S168" s="54"/>
    </row>
    <row r="169" spans="1:19" s="4" customFormat="1" ht="21.75" customHeight="1">
      <c r="A169" s="78"/>
      <c r="B169" s="63"/>
      <c r="C169" s="63"/>
      <c r="D169" s="60"/>
      <c r="E169" s="69"/>
      <c r="F169" s="5"/>
      <c r="G169" s="5"/>
      <c r="H169" s="5">
        <v>0.6458333333333334</v>
      </c>
      <c r="I169" s="5">
        <v>0.7430555555555555</v>
      </c>
      <c r="J169" s="5">
        <v>0.6458333333333334</v>
      </c>
      <c r="K169" s="5">
        <v>0.7430555555555555</v>
      </c>
      <c r="L169" s="5"/>
      <c r="M169" s="5"/>
      <c r="N169" s="5"/>
      <c r="O169" s="5"/>
      <c r="P169" s="5">
        <v>0.6805555555555555</v>
      </c>
      <c r="Q169" s="5">
        <v>0.7777777777777778</v>
      </c>
      <c r="R169" s="5">
        <v>0.375</v>
      </c>
      <c r="S169" s="6">
        <v>0.4583333333333333</v>
      </c>
    </row>
    <row r="170" spans="1:19" s="4" customFormat="1" ht="21.75" customHeight="1">
      <c r="A170" s="78"/>
      <c r="B170" s="63"/>
      <c r="C170" s="63"/>
      <c r="D170" s="61"/>
      <c r="E170" s="69"/>
      <c r="F170" s="56">
        <f>G169-F169</f>
        <v>0</v>
      </c>
      <c r="G170" s="57"/>
      <c r="H170" s="56">
        <f>I169-H169</f>
        <v>0.0972222222222221</v>
      </c>
      <c r="I170" s="57"/>
      <c r="J170" s="56">
        <f>K169-J169</f>
        <v>0.0972222222222221</v>
      </c>
      <c r="K170" s="57"/>
      <c r="L170" s="56">
        <f>M169-L169</f>
        <v>0</v>
      </c>
      <c r="M170" s="57"/>
      <c r="N170" s="56">
        <f>O169-N169</f>
        <v>0</v>
      </c>
      <c r="O170" s="57"/>
      <c r="P170" s="56">
        <f>Q169-P169</f>
        <v>0.09722222222222232</v>
      </c>
      <c r="Q170" s="57"/>
      <c r="R170" s="56">
        <f>S169-R169</f>
        <v>0.08333333333333331</v>
      </c>
      <c r="S170" s="71"/>
    </row>
    <row r="171" spans="1:19" s="4" customFormat="1" ht="27" customHeight="1">
      <c r="A171" s="78"/>
      <c r="B171" s="63"/>
      <c r="C171" s="63"/>
      <c r="D171" s="84">
        <f>SUM(F173:S173)</f>
        <v>0.2916666666666665</v>
      </c>
      <c r="E171" s="69" t="s">
        <v>99</v>
      </c>
      <c r="F171" s="53"/>
      <c r="G171" s="53"/>
      <c r="H171" s="53" t="s">
        <v>49</v>
      </c>
      <c r="I171" s="53"/>
      <c r="J171" s="53" t="s">
        <v>49</v>
      </c>
      <c r="K171" s="53"/>
      <c r="L171" s="53"/>
      <c r="M171" s="53"/>
      <c r="N171" s="53"/>
      <c r="O171" s="53"/>
      <c r="P171" s="53" t="s">
        <v>49</v>
      </c>
      <c r="Q171" s="53"/>
      <c r="R171" s="53" t="s">
        <v>49</v>
      </c>
      <c r="S171" s="54"/>
    </row>
    <row r="172" spans="1:19" s="4" customFormat="1" ht="21.75" customHeight="1">
      <c r="A172" s="78"/>
      <c r="B172" s="63"/>
      <c r="C172" s="63"/>
      <c r="D172" s="60"/>
      <c r="E172" s="69"/>
      <c r="F172" s="5"/>
      <c r="G172" s="5"/>
      <c r="H172" s="5">
        <v>0.6458333333333334</v>
      </c>
      <c r="I172" s="5">
        <v>0.7291666666666666</v>
      </c>
      <c r="J172" s="5">
        <v>0.6458333333333334</v>
      </c>
      <c r="K172" s="5">
        <v>0.7291666666666666</v>
      </c>
      <c r="L172" s="5"/>
      <c r="M172" s="5"/>
      <c r="N172" s="5"/>
      <c r="O172" s="5"/>
      <c r="P172" s="5">
        <v>0.6805555555555555</v>
      </c>
      <c r="Q172" s="5">
        <v>0.7638888888888888</v>
      </c>
      <c r="R172" s="6">
        <v>0.5069444444444444</v>
      </c>
      <c r="S172" s="6">
        <v>0.548611111111111</v>
      </c>
    </row>
    <row r="173" spans="1:19" s="4" customFormat="1" ht="21.75" customHeight="1">
      <c r="A173" s="78"/>
      <c r="B173" s="63"/>
      <c r="C173" s="63"/>
      <c r="D173" s="61"/>
      <c r="E173" s="69"/>
      <c r="F173" s="55">
        <f>G172-F172</f>
        <v>0</v>
      </c>
      <c r="G173" s="55"/>
      <c r="H173" s="55">
        <f>I172-H172</f>
        <v>0.08333333333333326</v>
      </c>
      <c r="I173" s="55"/>
      <c r="J173" s="55">
        <f>K172-J172</f>
        <v>0.08333333333333326</v>
      </c>
      <c r="K173" s="55"/>
      <c r="L173" s="55">
        <f>M172-L172</f>
        <v>0</v>
      </c>
      <c r="M173" s="55"/>
      <c r="N173" s="55">
        <f>O172-N172</f>
        <v>0</v>
      </c>
      <c r="O173" s="55"/>
      <c r="P173" s="55">
        <f>Q172-P172</f>
        <v>0.08333333333333337</v>
      </c>
      <c r="Q173" s="55"/>
      <c r="R173" s="55">
        <f>S172-R172</f>
        <v>0.04166666666666663</v>
      </c>
      <c r="S173" s="58"/>
    </row>
    <row r="174" spans="1:19" s="4" customFormat="1" ht="27" customHeight="1">
      <c r="A174" s="78"/>
      <c r="B174" s="63"/>
      <c r="C174" s="63"/>
      <c r="D174" s="84">
        <f>SUM(F176:S176)</f>
        <v>0.2916666666666667</v>
      </c>
      <c r="E174" s="69" t="s">
        <v>47</v>
      </c>
      <c r="F174" s="53" t="s">
        <v>101</v>
      </c>
      <c r="G174" s="53"/>
      <c r="H174" s="53"/>
      <c r="I174" s="53"/>
      <c r="J174" s="53"/>
      <c r="K174" s="53"/>
      <c r="L174" s="53" t="s">
        <v>101</v>
      </c>
      <c r="M174" s="53"/>
      <c r="N174" s="53"/>
      <c r="O174" s="53"/>
      <c r="P174" s="53" t="s">
        <v>49</v>
      </c>
      <c r="Q174" s="53"/>
      <c r="R174" s="53" t="s">
        <v>49</v>
      </c>
      <c r="S174" s="54"/>
    </row>
    <row r="175" spans="1:19" s="4" customFormat="1" ht="21.75" customHeight="1">
      <c r="A175" s="78"/>
      <c r="B175" s="63"/>
      <c r="C175" s="63"/>
      <c r="D175" s="60"/>
      <c r="E175" s="69"/>
      <c r="F175" s="5">
        <v>0.6458333333333334</v>
      </c>
      <c r="G175" s="5">
        <v>0.7291666666666666</v>
      </c>
      <c r="H175" s="5"/>
      <c r="I175" s="5"/>
      <c r="J175" s="5"/>
      <c r="K175" s="5"/>
      <c r="L175" s="5">
        <v>0.6041666666666666</v>
      </c>
      <c r="M175" s="5">
        <v>0.6875</v>
      </c>
      <c r="N175" s="5"/>
      <c r="O175" s="5"/>
      <c r="P175" s="5">
        <v>0.6319444444444444</v>
      </c>
      <c r="Q175" s="5">
        <v>0.6736111111111112</v>
      </c>
      <c r="R175" s="5">
        <v>0.375</v>
      </c>
      <c r="S175" s="6">
        <v>0.4583333333333333</v>
      </c>
    </row>
    <row r="176" spans="1:19" s="4" customFormat="1" ht="21.75" customHeight="1">
      <c r="A176" s="78"/>
      <c r="B176" s="63"/>
      <c r="C176" s="63"/>
      <c r="D176" s="61"/>
      <c r="E176" s="69"/>
      <c r="F176" s="55">
        <f>G175-F175</f>
        <v>0.08333333333333326</v>
      </c>
      <c r="G176" s="55"/>
      <c r="H176" s="55">
        <f>I175-H175</f>
        <v>0</v>
      </c>
      <c r="I176" s="55"/>
      <c r="J176" s="55">
        <f>K175-J175</f>
        <v>0</v>
      </c>
      <c r="K176" s="55"/>
      <c r="L176" s="55">
        <f>M175-L175</f>
        <v>0.08333333333333337</v>
      </c>
      <c r="M176" s="55"/>
      <c r="N176" s="55">
        <f>O175-N175</f>
        <v>0</v>
      </c>
      <c r="O176" s="55"/>
      <c r="P176" s="55">
        <f>Q175-P175</f>
        <v>0.04166666666666674</v>
      </c>
      <c r="Q176" s="55"/>
      <c r="R176" s="55">
        <f>S175-R175</f>
        <v>0.08333333333333331</v>
      </c>
      <c r="S176" s="58"/>
    </row>
    <row r="177" spans="1:19" s="4" customFormat="1" ht="26.25" customHeight="1">
      <c r="A177" s="78"/>
      <c r="B177" s="63"/>
      <c r="C177" s="63"/>
      <c r="D177" s="84">
        <f>SUM(F179:S179)</f>
        <v>0.1875</v>
      </c>
      <c r="E177" s="69" t="s">
        <v>35</v>
      </c>
      <c r="F177" s="53"/>
      <c r="G177" s="53"/>
      <c r="H177" s="53" t="s">
        <v>49</v>
      </c>
      <c r="I177" s="53"/>
      <c r="J177" s="53"/>
      <c r="K177" s="53"/>
      <c r="L177" s="53" t="s">
        <v>49</v>
      </c>
      <c r="M177" s="53"/>
      <c r="N177" s="53"/>
      <c r="O177" s="53"/>
      <c r="P177" s="53" t="s">
        <v>49</v>
      </c>
      <c r="Q177" s="53"/>
      <c r="R177" s="53"/>
      <c r="S177" s="54"/>
    </row>
    <row r="178" spans="1:19" s="4" customFormat="1" ht="21.75" customHeight="1">
      <c r="A178" s="78"/>
      <c r="B178" s="63"/>
      <c r="C178" s="63"/>
      <c r="D178" s="60"/>
      <c r="E178" s="69"/>
      <c r="F178" s="5"/>
      <c r="G178" s="5"/>
      <c r="H178" s="5">
        <v>0.75</v>
      </c>
      <c r="I178" s="5">
        <v>0.8125</v>
      </c>
      <c r="J178" s="5"/>
      <c r="K178" s="5"/>
      <c r="L178" s="5">
        <v>0.7361111111111112</v>
      </c>
      <c r="M178" s="5">
        <v>0.7986111111111112</v>
      </c>
      <c r="N178" s="5"/>
      <c r="O178" s="5"/>
      <c r="P178" s="5">
        <v>0.5625</v>
      </c>
      <c r="Q178" s="5">
        <v>0.625</v>
      </c>
      <c r="R178" s="5"/>
      <c r="S178" s="6"/>
    </row>
    <row r="179" spans="1:19" s="4" customFormat="1" ht="21.75" customHeight="1" thickBot="1">
      <c r="A179" s="79"/>
      <c r="B179" s="80"/>
      <c r="C179" s="80"/>
      <c r="D179" s="85"/>
      <c r="E179" s="70"/>
      <c r="F179" s="67">
        <f>G178-F178</f>
        <v>0</v>
      </c>
      <c r="G179" s="67"/>
      <c r="H179" s="67">
        <f>I178-H178</f>
        <v>0.0625</v>
      </c>
      <c r="I179" s="67"/>
      <c r="J179" s="67">
        <f>K178-J178</f>
        <v>0</v>
      </c>
      <c r="K179" s="67"/>
      <c r="L179" s="67">
        <f>M178-L178</f>
        <v>0.0625</v>
      </c>
      <c r="M179" s="67"/>
      <c r="N179" s="67">
        <f>O178-N178</f>
        <v>0</v>
      </c>
      <c r="O179" s="67"/>
      <c r="P179" s="67">
        <f>Q178-P178</f>
        <v>0.0625</v>
      </c>
      <c r="Q179" s="67"/>
      <c r="R179" s="67">
        <f>S178-R178</f>
        <v>0</v>
      </c>
      <c r="S179" s="68"/>
    </row>
    <row r="180" spans="1:5" s="9" customFormat="1" ht="8.25" customHeight="1" thickBot="1">
      <c r="A180" s="11"/>
      <c r="B180" s="16"/>
      <c r="C180" s="16"/>
      <c r="D180" s="17"/>
      <c r="E180" s="18"/>
    </row>
    <row r="181" spans="1:19" s="4" customFormat="1" ht="25.5" customHeight="1">
      <c r="A181" s="77">
        <v>18</v>
      </c>
      <c r="B181" s="62" t="s">
        <v>42</v>
      </c>
      <c r="C181" s="62" t="s">
        <v>15</v>
      </c>
      <c r="D181" s="82">
        <f>SUM(F183:S183)</f>
        <v>0.4375</v>
      </c>
      <c r="E181" s="83" t="s">
        <v>102</v>
      </c>
      <c r="F181" s="75" t="s">
        <v>48</v>
      </c>
      <c r="G181" s="75"/>
      <c r="H181" s="75" t="s">
        <v>48</v>
      </c>
      <c r="I181" s="75"/>
      <c r="J181" s="75" t="s">
        <v>48</v>
      </c>
      <c r="K181" s="75"/>
      <c r="L181" s="75" t="s">
        <v>48</v>
      </c>
      <c r="M181" s="75"/>
      <c r="N181" s="75" t="s">
        <v>48</v>
      </c>
      <c r="O181" s="75"/>
      <c r="P181" s="75"/>
      <c r="Q181" s="75"/>
      <c r="R181" s="75"/>
      <c r="S181" s="76"/>
    </row>
    <row r="182" spans="1:19" s="4" customFormat="1" ht="21.75" customHeight="1">
      <c r="A182" s="78"/>
      <c r="B182" s="63"/>
      <c r="C182" s="63"/>
      <c r="D182" s="55"/>
      <c r="E182" s="69"/>
      <c r="F182" s="5">
        <v>0.75</v>
      </c>
      <c r="G182" s="5">
        <v>0.8125</v>
      </c>
      <c r="H182" s="5">
        <v>0.7083333333333334</v>
      </c>
      <c r="I182" s="5">
        <v>0.8333333333333334</v>
      </c>
      <c r="J182" s="5">
        <v>0.75</v>
      </c>
      <c r="K182" s="5">
        <v>0.8125</v>
      </c>
      <c r="L182" s="5">
        <v>0.7083333333333334</v>
      </c>
      <c r="M182" s="5">
        <v>0.8333333333333334</v>
      </c>
      <c r="N182" s="5">
        <v>0.75</v>
      </c>
      <c r="O182" s="5">
        <v>0.8125</v>
      </c>
      <c r="P182" s="5"/>
      <c r="Q182" s="5"/>
      <c r="R182" s="5"/>
      <c r="S182" s="6"/>
    </row>
    <row r="183" spans="1:19" s="4" customFormat="1" ht="21.75" customHeight="1" thickBot="1">
      <c r="A183" s="79"/>
      <c r="B183" s="80"/>
      <c r="C183" s="80"/>
      <c r="D183" s="67"/>
      <c r="E183" s="70"/>
      <c r="F183" s="67">
        <f>G182-F182</f>
        <v>0.0625</v>
      </c>
      <c r="G183" s="67"/>
      <c r="H183" s="67">
        <f>I182-H182</f>
        <v>0.125</v>
      </c>
      <c r="I183" s="67"/>
      <c r="J183" s="67">
        <f>K182-J182</f>
        <v>0.0625</v>
      </c>
      <c r="K183" s="67"/>
      <c r="L183" s="67">
        <f>M182-L182</f>
        <v>0.125</v>
      </c>
      <c r="M183" s="67"/>
      <c r="N183" s="67">
        <f>O182-N182</f>
        <v>0.0625</v>
      </c>
      <c r="O183" s="67"/>
      <c r="P183" s="67">
        <f>Q182-P182</f>
        <v>0</v>
      </c>
      <c r="Q183" s="67"/>
      <c r="R183" s="67">
        <f>S182-R182</f>
        <v>0</v>
      </c>
      <c r="S183" s="68"/>
    </row>
    <row r="184" spans="1:5" s="9" customFormat="1" ht="9.75" customHeight="1" thickBot="1">
      <c r="A184" s="11"/>
      <c r="B184" s="16"/>
      <c r="C184" s="16"/>
      <c r="D184" s="17"/>
      <c r="E184" s="21"/>
    </row>
    <row r="185" spans="1:19" s="4" customFormat="1" ht="25.5" customHeight="1">
      <c r="A185" s="77">
        <v>19</v>
      </c>
      <c r="B185" s="62" t="s">
        <v>43</v>
      </c>
      <c r="C185" s="62" t="s">
        <v>15</v>
      </c>
      <c r="D185" s="82">
        <f>F187+H187+J187+L187+N187+F190+H190+J190+L190+N190+R190+P187</f>
        <v>0.8750000000000002</v>
      </c>
      <c r="E185" s="83" t="s">
        <v>102</v>
      </c>
      <c r="F185" s="75" t="s">
        <v>55</v>
      </c>
      <c r="G185" s="75"/>
      <c r="H185" s="75" t="s">
        <v>55</v>
      </c>
      <c r="I185" s="75"/>
      <c r="J185" s="75" t="s">
        <v>55</v>
      </c>
      <c r="K185" s="75"/>
      <c r="L185" s="75" t="s">
        <v>55</v>
      </c>
      <c r="M185" s="75"/>
      <c r="N185" s="75" t="s">
        <v>55</v>
      </c>
      <c r="O185" s="75"/>
      <c r="P185" s="75" t="s">
        <v>55</v>
      </c>
      <c r="Q185" s="75"/>
      <c r="R185" s="75"/>
      <c r="S185" s="76"/>
    </row>
    <row r="186" spans="1:19" s="4" customFormat="1" ht="21.75" customHeight="1">
      <c r="A186" s="78"/>
      <c r="B186" s="63"/>
      <c r="C186" s="63"/>
      <c r="D186" s="55"/>
      <c r="E186" s="69"/>
      <c r="F186" s="5">
        <v>0.3333333333333333</v>
      </c>
      <c r="G186" s="5">
        <v>0.375</v>
      </c>
      <c r="H186" s="5">
        <v>0.3333333333333333</v>
      </c>
      <c r="I186" s="5">
        <v>0.375</v>
      </c>
      <c r="J186" s="5">
        <v>0.3333333333333333</v>
      </c>
      <c r="K186" s="5">
        <v>0.375</v>
      </c>
      <c r="L186" s="5">
        <v>0.3333333333333333</v>
      </c>
      <c r="M186" s="5">
        <v>0.375</v>
      </c>
      <c r="N186" s="5">
        <v>0.3333333333333333</v>
      </c>
      <c r="O186" s="5">
        <v>0.375</v>
      </c>
      <c r="P186" s="5">
        <v>0.3333333333333333</v>
      </c>
      <c r="Q186" s="5">
        <v>0.375</v>
      </c>
      <c r="R186" s="5"/>
      <c r="S186" s="6"/>
    </row>
    <row r="187" spans="1:19" s="4" customFormat="1" ht="21.75" customHeight="1">
      <c r="A187" s="78"/>
      <c r="B187" s="63"/>
      <c r="C187" s="63"/>
      <c r="D187" s="55"/>
      <c r="E187" s="69"/>
      <c r="F187" s="55">
        <f>G186-F186</f>
        <v>0.041666666666666685</v>
      </c>
      <c r="G187" s="55"/>
      <c r="H187" s="55">
        <f>I186-H186</f>
        <v>0.041666666666666685</v>
      </c>
      <c r="I187" s="55"/>
      <c r="J187" s="55">
        <f>K186-J186</f>
        <v>0.041666666666666685</v>
      </c>
      <c r="K187" s="55"/>
      <c r="L187" s="55">
        <f>M186-L186</f>
        <v>0.041666666666666685</v>
      </c>
      <c r="M187" s="55"/>
      <c r="N187" s="55">
        <f>O186-N186</f>
        <v>0.041666666666666685</v>
      </c>
      <c r="O187" s="55"/>
      <c r="P187" s="55">
        <f>Q186-P186</f>
        <v>0.041666666666666685</v>
      </c>
      <c r="Q187" s="55"/>
      <c r="R187" s="55">
        <f>S186-R186</f>
        <v>0</v>
      </c>
      <c r="S187" s="58"/>
    </row>
    <row r="188" spans="1:19" s="4" customFormat="1" ht="27" customHeight="1">
      <c r="A188" s="78"/>
      <c r="B188" s="63"/>
      <c r="C188" s="63"/>
      <c r="D188" s="55"/>
      <c r="E188" s="69"/>
      <c r="F188" s="53" t="s">
        <v>48</v>
      </c>
      <c r="G188" s="51"/>
      <c r="H188" s="53" t="s">
        <v>48</v>
      </c>
      <c r="I188" s="51"/>
      <c r="J188" s="53" t="s">
        <v>48</v>
      </c>
      <c r="K188" s="51"/>
      <c r="L188" s="53" t="s">
        <v>48</v>
      </c>
      <c r="M188" s="51"/>
      <c r="N188" s="53" t="s">
        <v>48</v>
      </c>
      <c r="O188" s="51"/>
      <c r="P188" s="53"/>
      <c r="Q188" s="53"/>
      <c r="R188" s="53"/>
      <c r="S188" s="54"/>
    </row>
    <row r="189" spans="1:19" s="4" customFormat="1" ht="21.75" customHeight="1">
      <c r="A189" s="78"/>
      <c r="B189" s="63"/>
      <c r="C189" s="63"/>
      <c r="D189" s="55"/>
      <c r="E189" s="69"/>
      <c r="F189" s="5">
        <v>0.7083333333333334</v>
      </c>
      <c r="G189" s="5">
        <v>0.8333333333333334</v>
      </c>
      <c r="H189" s="5">
        <v>0.7083333333333334</v>
      </c>
      <c r="I189" s="5">
        <v>0.8333333333333334</v>
      </c>
      <c r="J189" s="5">
        <v>0.7083333333333334</v>
      </c>
      <c r="K189" s="5">
        <v>0.8333333333333334</v>
      </c>
      <c r="L189" s="5">
        <v>0.7083333333333334</v>
      </c>
      <c r="M189" s="5">
        <v>0.8333333333333334</v>
      </c>
      <c r="N189" s="5">
        <v>0.7083333333333334</v>
      </c>
      <c r="O189" s="5">
        <v>0.8333333333333334</v>
      </c>
      <c r="P189" s="5"/>
      <c r="Q189" s="5"/>
      <c r="R189" s="5"/>
      <c r="S189" s="6"/>
    </row>
    <row r="190" spans="1:19" s="4" customFormat="1" ht="21.75" customHeight="1">
      <c r="A190" s="78"/>
      <c r="B190" s="63"/>
      <c r="C190" s="63"/>
      <c r="D190" s="55"/>
      <c r="E190" s="69"/>
      <c r="F190" s="55">
        <f>G189-F189</f>
        <v>0.125</v>
      </c>
      <c r="G190" s="55"/>
      <c r="H190" s="55">
        <f>I189-H189</f>
        <v>0.125</v>
      </c>
      <c r="I190" s="55"/>
      <c r="J190" s="55">
        <f>K189-J189</f>
        <v>0.125</v>
      </c>
      <c r="K190" s="55"/>
      <c r="L190" s="55">
        <f>M189-L189</f>
        <v>0.125</v>
      </c>
      <c r="M190" s="55"/>
      <c r="N190" s="55">
        <f>O189-N189</f>
        <v>0.125</v>
      </c>
      <c r="O190" s="55"/>
      <c r="P190" s="55"/>
      <c r="Q190" s="55"/>
      <c r="R190" s="55">
        <f>S189-R189</f>
        <v>0</v>
      </c>
      <c r="S190" s="58"/>
    </row>
    <row r="191" spans="1:19" s="4" customFormat="1" ht="26.25" customHeight="1">
      <c r="A191" s="78"/>
      <c r="B191" s="63"/>
      <c r="C191" s="63"/>
      <c r="D191" s="55">
        <f>SUM(F193:S193)</f>
        <v>0.625</v>
      </c>
      <c r="E191" s="69" t="s">
        <v>45</v>
      </c>
      <c r="F191" s="53" t="s">
        <v>48</v>
      </c>
      <c r="G191" s="51"/>
      <c r="H191" s="53" t="s">
        <v>48</v>
      </c>
      <c r="I191" s="51"/>
      <c r="J191" s="53" t="s">
        <v>48</v>
      </c>
      <c r="K191" s="51"/>
      <c r="L191" s="53" t="s">
        <v>48</v>
      </c>
      <c r="M191" s="51"/>
      <c r="N191" s="53" t="s">
        <v>48</v>
      </c>
      <c r="O191" s="51"/>
      <c r="P191" s="53"/>
      <c r="Q191" s="53"/>
      <c r="R191" s="53"/>
      <c r="S191" s="54"/>
    </row>
    <row r="192" spans="1:19" s="4" customFormat="1" ht="21.75" customHeight="1">
      <c r="A192" s="78"/>
      <c r="B192" s="63"/>
      <c r="C192" s="63"/>
      <c r="D192" s="55"/>
      <c r="E192" s="69"/>
      <c r="F192" s="5">
        <v>0.7083333333333334</v>
      </c>
      <c r="G192" s="5">
        <v>0.8333333333333334</v>
      </c>
      <c r="H192" s="5">
        <v>0.7083333333333334</v>
      </c>
      <c r="I192" s="5">
        <v>0.8333333333333334</v>
      </c>
      <c r="J192" s="5">
        <v>0.7083333333333334</v>
      </c>
      <c r="K192" s="5">
        <v>0.8333333333333334</v>
      </c>
      <c r="L192" s="5">
        <v>0.7083333333333334</v>
      </c>
      <c r="M192" s="5">
        <v>0.8333333333333334</v>
      </c>
      <c r="N192" s="5">
        <v>0.7083333333333334</v>
      </c>
      <c r="O192" s="5">
        <v>0.8333333333333334</v>
      </c>
      <c r="P192" s="5"/>
      <c r="Q192" s="5"/>
      <c r="R192" s="5"/>
      <c r="S192" s="6"/>
    </row>
    <row r="193" spans="1:19" s="4" customFormat="1" ht="21.75" customHeight="1">
      <c r="A193" s="78"/>
      <c r="B193" s="63"/>
      <c r="C193" s="63"/>
      <c r="D193" s="55"/>
      <c r="E193" s="69"/>
      <c r="F193" s="55">
        <f>G192-F192</f>
        <v>0.125</v>
      </c>
      <c r="G193" s="55"/>
      <c r="H193" s="55">
        <f>I192-H192</f>
        <v>0.125</v>
      </c>
      <c r="I193" s="55"/>
      <c r="J193" s="55">
        <f>K192-J192</f>
        <v>0.125</v>
      </c>
      <c r="K193" s="55"/>
      <c r="L193" s="55">
        <f>M192-L192</f>
        <v>0.125</v>
      </c>
      <c r="M193" s="55"/>
      <c r="N193" s="55">
        <f>O192-N192</f>
        <v>0.125</v>
      </c>
      <c r="O193" s="55"/>
      <c r="P193" s="55">
        <f>Q192-P192</f>
        <v>0</v>
      </c>
      <c r="Q193" s="55"/>
      <c r="R193" s="55">
        <f>S192-R192</f>
        <v>0</v>
      </c>
      <c r="S193" s="58"/>
    </row>
    <row r="194" spans="1:19" s="4" customFormat="1" ht="26.25" customHeight="1">
      <c r="A194" s="78"/>
      <c r="B194" s="63"/>
      <c r="C194" s="63"/>
      <c r="D194" s="61">
        <f>SUM(F196:S196)</f>
        <v>0.3749999999999998</v>
      </c>
      <c r="E194" s="64" t="s">
        <v>103</v>
      </c>
      <c r="F194" s="65" t="s">
        <v>48</v>
      </c>
      <c r="G194" s="81"/>
      <c r="H194" s="65" t="s">
        <v>48</v>
      </c>
      <c r="I194" s="81"/>
      <c r="J194" s="65" t="s">
        <v>48</v>
      </c>
      <c r="K194" s="81"/>
      <c r="L194" s="65"/>
      <c r="M194" s="81"/>
      <c r="N194" s="65" t="s">
        <v>48</v>
      </c>
      <c r="O194" s="81"/>
      <c r="P194" s="65"/>
      <c r="Q194" s="65"/>
      <c r="R194" s="65"/>
      <c r="S194" s="66"/>
    </row>
    <row r="195" spans="1:19" s="4" customFormat="1" ht="21.75" customHeight="1">
      <c r="A195" s="78"/>
      <c r="B195" s="63"/>
      <c r="C195" s="63"/>
      <c r="D195" s="55"/>
      <c r="E195" s="69"/>
      <c r="F195" s="5">
        <v>0.7083333333333334</v>
      </c>
      <c r="G195" s="5">
        <v>0.8125</v>
      </c>
      <c r="H195" s="5">
        <v>0.7083333333333334</v>
      </c>
      <c r="I195" s="5">
        <v>0.7916666666666666</v>
      </c>
      <c r="J195" s="5">
        <v>0.7083333333333334</v>
      </c>
      <c r="K195" s="5">
        <v>0.8125</v>
      </c>
      <c r="L195" s="5"/>
      <c r="M195" s="5"/>
      <c r="N195" s="5">
        <v>0.7083333333333334</v>
      </c>
      <c r="O195" s="5">
        <v>0.7916666666666666</v>
      </c>
      <c r="P195" s="5"/>
      <c r="Q195" s="5"/>
      <c r="R195" s="5"/>
      <c r="S195" s="6"/>
    </row>
    <row r="196" spans="1:19" s="4" customFormat="1" ht="21.75" customHeight="1" thickBot="1">
      <c r="A196" s="79"/>
      <c r="B196" s="80"/>
      <c r="C196" s="80"/>
      <c r="D196" s="67"/>
      <c r="E196" s="70"/>
      <c r="F196" s="67">
        <f>G195-F195</f>
        <v>0.10416666666666663</v>
      </c>
      <c r="G196" s="67"/>
      <c r="H196" s="67">
        <f>I195-H195</f>
        <v>0.08333333333333326</v>
      </c>
      <c r="I196" s="67"/>
      <c r="J196" s="67">
        <f>K195-J195</f>
        <v>0.10416666666666663</v>
      </c>
      <c r="K196" s="67"/>
      <c r="L196" s="67">
        <f>M195-L195</f>
        <v>0</v>
      </c>
      <c r="M196" s="67"/>
      <c r="N196" s="67">
        <f>O195-N195</f>
        <v>0.08333333333333326</v>
      </c>
      <c r="O196" s="67"/>
      <c r="P196" s="67">
        <f>Q195-P195</f>
        <v>0</v>
      </c>
      <c r="Q196" s="67"/>
      <c r="R196" s="67">
        <f>S195-R195</f>
        <v>0</v>
      </c>
      <c r="S196" s="68"/>
    </row>
    <row r="197" ht="12.75" customHeight="1">
      <c r="E197" s="23"/>
    </row>
    <row r="198" spans="2:5" s="8" customFormat="1" ht="14.25">
      <c r="B198" s="24" t="s">
        <v>44</v>
      </c>
      <c r="C198" s="24"/>
      <c r="D198" s="24"/>
      <c r="E198" s="25"/>
    </row>
  </sheetData>
  <sheetProtection/>
  <mergeCells count="971">
    <mergeCell ref="D191:D193"/>
    <mergeCell ref="E191:E193"/>
    <mergeCell ref="F191:G191"/>
    <mergeCell ref="H191:I191"/>
    <mergeCell ref="J191:K191"/>
    <mergeCell ref="L191:M191"/>
    <mergeCell ref="F193:G193"/>
    <mergeCell ref="H193:I193"/>
    <mergeCell ref="J193:K193"/>
    <mergeCell ref="L193:M193"/>
    <mergeCell ref="N191:O191"/>
    <mergeCell ref="P191:Q191"/>
    <mergeCell ref="R191:S191"/>
    <mergeCell ref="N193:O193"/>
    <mergeCell ref="P193:Q193"/>
    <mergeCell ref="R193:S193"/>
    <mergeCell ref="P194:Q194"/>
    <mergeCell ref="R194:S194"/>
    <mergeCell ref="F196:G196"/>
    <mergeCell ref="H196:I196"/>
    <mergeCell ref="J196:K196"/>
    <mergeCell ref="L196:M196"/>
    <mergeCell ref="N196:O196"/>
    <mergeCell ref="P196:Q196"/>
    <mergeCell ref="R196:S196"/>
    <mergeCell ref="E194:E196"/>
    <mergeCell ref="F194:G194"/>
    <mergeCell ref="H194:I194"/>
    <mergeCell ref="J194:K194"/>
    <mergeCell ref="L194:M194"/>
    <mergeCell ref="N194:O194"/>
    <mergeCell ref="H190:I190"/>
    <mergeCell ref="J190:K190"/>
    <mergeCell ref="L190:M190"/>
    <mergeCell ref="N190:O190"/>
    <mergeCell ref="P190:Q190"/>
    <mergeCell ref="R190:S190"/>
    <mergeCell ref="H188:I188"/>
    <mergeCell ref="J188:K188"/>
    <mergeCell ref="L188:M188"/>
    <mergeCell ref="N188:O188"/>
    <mergeCell ref="P188:Q188"/>
    <mergeCell ref="R188:S188"/>
    <mergeCell ref="H187:I187"/>
    <mergeCell ref="J187:K187"/>
    <mergeCell ref="L187:M187"/>
    <mergeCell ref="N187:O187"/>
    <mergeCell ref="P187:Q187"/>
    <mergeCell ref="R187:S187"/>
    <mergeCell ref="H185:I185"/>
    <mergeCell ref="J185:K185"/>
    <mergeCell ref="L185:M185"/>
    <mergeCell ref="N185:O185"/>
    <mergeCell ref="P185:Q185"/>
    <mergeCell ref="R185:S185"/>
    <mergeCell ref="A185:A196"/>
    <mergeCell ref="B185:B196"/>
    <mergeCell ref="C185:C196"/>
    <mergeCell ref="D185:D190"/>
    <mergeCell ref="E185:E190"/>
    <mergeCell ref="F185:G185"/>
    <mergeCell ref="F187:G187"/>
    <mergeCell ref="F188:G188"/>
    <mergeCell ref="F190:G190"/>
    <mergeCell ref="D194:D196"/>
    <mergeCell ref="N181:O181"/>
    <mergeCell ref="P181:Q181"/>
    <mergeCell ref="R181:S181"/>
    <mergeCell ref="F183:G183"/>
    <mergeCell ref="H183:I183"/>
    <mergeCell ref="J183:K183"/>
    <mergeCell ref="L183:M183"/>
    <mergeCell ref="N183:O183"/>
    <mergeCell ref="P183:Q183"/>
    <mergeCell ref="R183:S183"/>
    <mergeCell ref="R179:S179"/>
    <mergeCell ref="A181:A183"/>
    <mergeCell ref="B181:B183"/>
    <mergeCell ref="C181:C183"/>
    <mergeCell ref="D181:D183"/>
    <mergeCell ref="E181:E183"/>
    <mergeCell ref="F181:G181"/>
    <mergeCell ref="H181:I181"/>
    <mergeCell ref="J181:K181"/>
    <mergeCell ref="L181:M181"/>
    <mergeCell ref="F179:G179"/>
    <mergeCell ref="H179:I179"/>
    <mergeCell ref="J179:K179"/>
    <mergeCell ref="L179:M179"/>
    <mergeCell ref="N179:O179"/>
    <mergeCell ref="P179:Q179"/>
    <mergeCell ref="R176:S176"/>
    <mergeCell ref="D177:D179"/>
    <mergeCell ref="E177:E179"/>
    <mergeCell ref="F177:G177"/>
    <mergeCell ref="H177:I177"/>
    <mergeCell ref="J177:K177"/>
    <mergeCell ref="L177:M177"/>
    <mergeCell ref="N177:O177"/>
    <mergeCell ref="P177:Q177"/>
    <mergeCell ref="R177:S177"/>
    <mergeCell ref="F176:G176"/>
    <mergeCell ref="H176:I176"/>
    <mergeCell ref="J176:K176"/>
    <mergeCell ref="L176:M176"/>
    <mergeCell ref="N176:O176"/>
    <mergeCell ref="P176:Q176"/>
    <mergeCell ref="R173:S173"/>
    <mergeCell ref="D174:D176"/>
    <mergeCell ref="E174:E176"/>
    <mergeCell ref="F174:G174"/>
    <mergeCell ref="H174:I174"/>
    <mergeCell ref="J174:K174"/>
    <mergeCell ref="L174:M174"/>
    <mergeCell ref="N174:O174"/>
    <mergeCell ref="P174:Q174"/>
    <mergeCell ref="R174:S174"/>
    <mergeCell ref="F173:G173"/>
    <mergeCell ref="H173:I173"/>
    <mergeCell ref="J173:K173"/>
    <mergeCell ref="L173:M173"/>
    <mergeCell ref="N173:O173"/>
    <mergeCell ref="P173:Q173"/>
    <mergeCell ref="R170:S170"/>
    <mergeCell ref="D171:D173"/>
    <mergeCell ref="E171:E173"/>
    <mergeCell ref="F171:G171"/>
    <mergeCell ref="H171:I171"/>
    <mergeCell ref="J171:K171"/>
    <mergeCell ref="L171:M171"/>
    <mergeCell ref="N171:O171"/>
    <mergeCell ref="P171:Q171"/>
    <mergeCell ref="R171:S171"/>
    <mergeCell ref="F170:G170"/>
    <mergeCell ref="H170:I170"/>
    <mergeCell ref="J170:K170"/>
    <mergeCell ref="L170:M170"/>
    <mergeCell ref="N170:O170"/>
    <mergeCell ref="P170:Q170"/>
    <mergeCell ref="H168:I168"/>
    <mergeCell ref="J168:K168"/>
    <mergeCell ref="L168:M168"/>
    <mergeCell ref="N168:O168"/>
    <mergeCell ref="P168:Q168"/>
    <mergeCell ref="R168:S168"/>
    <mergeCell ref="H167:I167"/>
    <mergeCell ref="J167:K167"/>
    <mergeCell ref="L167:M167"/>
    <mergeCell ref="N167:O167"/>
    <mergeCell ref="P167:Q167"/>
    <mergeCell ref="R167:S167"/>
    <mergeCell ref="H165:I165"/>
    <mergeCell ref="J165:K165"/>
    <mergeCell ref="L165:M165"/>
    <mergeCell ref="N165:O165"/>
    <mergeCell ref="P165:Q165"/>
    <mergeCell ref="R165:S165"/>
    <mergeCell ref="A165:A179"/>
    <mergeCell ref="B165:B179"/>
    <mergeCell ref="C165:C179"/>
    <mergeCell ref="D165:D167"/>
    <mergeCell ref="E165:E167"/>
    <mergeCell ref="F165:G165"/>
    <mergeCell ref="F167:G167"/>
    <mergeCell ref="D168:D170"/>
    <mergeCell ref="E168:E170"/>
    <mergeCell ref="F168:G168"/>
    <mergeCell ref="H163:I163"/>
    <mergeCell ref="J163:K163"/>
    <mergeCell ref="L163:M163"/>
    <mergeCell ref="N163:O163"/>
    <mergeCell ref="P163:Q163"/>
    <mergeCell ref="R163:S163"/>
    <mergeCell ref="H161:I161"/>
    <mergeCell ref="J161:K161"/>
    <mergeCell ref="L161:M161"/>
    <mergeCell ref="N161:O161"/>
    <mergeCell ref="P161:Q161"/>
    <mergeCell ref="R161:S161"/>
    <mergeCell ref="A161:A163"/>
    <mergeCell ref="B161:B163"/>
    <mergeCell ref="C161:C163"/>
    <mergeCell ref="D161:D163"/>
    <mergeCell ref="E161:E163"/>
    <mergeCell ref="F161:G161"/>
    <mergeCell ref="F163:G163"/>
    <mergeCell ref="P157:Q157"/>
    <mergeCell ref="R157:S157"/>
    <mergeCell ref="F159:G159"/>
    <mergeCell ref="H159:I159"/>
    <mergeCell ref="J159:K159"/>
    <mergeCell ref="L159:M159"/>
    <mergeCell ref="N159:O159"/>
    <mergeCell ref="P159:Q159"/>
    <mergeCell ref="R159:S159"/>
    <mergeCell ref="R156:S156"/>
    <mergeCell ref="F154:G154"/>
    <mergeCell ref="H154:I154"/>
    <mergeCell ref="D157:D159"/>
    <mergeCell ref="E157:E159"/>
    <mergeCell ref="F157:G157"/>
    <mergeCell ref="H157:I157"/>
    <mergeCell ref="J157:K157"/>
    <mergeCell ref="L157:M157"/>
    <mergeCell ref="N157:O157"/>
    <mergeCell ref="R151:S151"/>
    <mergeCell ref="R153:S153"/>
    <mergeCell ref="R154:S154"/>
    <mergeCell ref="N151:O151"/>
    <mergeCell ref="F156:G156"/>
    <mergeCell ref="H156:I156"/>
    <mergeCell ref="J156:K156"/>
    <mergeCell ref="L156:M156"/>
    <mergeCell ref="N156:O156"/>
    <mergeCell ref="P156:Q156"/>
    <mergeCell ref="L151:M151"/>
    <mergeCell ref="N148:O148"/>
    <mergeCell ref="J154:K154"/>
    <mergeCell ref="L154:M154"/>
    <mergeCell ref="N154:O154"/>
    <mergeCell ref="P154:Q154"/>
    <mergeCell ref="P151:Q151"/>
    <mergeCell ref="P148:Q148"/>
    <mergeCell ref="F153:G153"/>
    <mergeCell ref="H153:I153"/>
    <mergeCell ref="J153:K153"/>
    <mergeCell ref="L153:M153"/>
    <mergeCell ref="N153:O153"/>
    <mergeCell ref="P153:Q153"/>
    <mergeCell ref="R148:S148"/>
    <mergeCell ref="F150:G150"/>
    <mergeCell ref="H150:I150"/>
    <mergeCell ref="J150:K150"/>
    <mergeCell ref="L150:M150"/>
    <mergeCell ref="N150:O150"/>
    <mergeCell ref="P150:Q150"/>
    <mergeCell ref="R150:S150"/>
    <mergeCell ref="L148:M148"/>
    <mergeCell ref="D148:D153"/>
    <mergeCell ref="E148:E153"/>
    <mergeCell ref="F148:G148"/>
    <mergeCell ref="H148:I148"/>
    <mergeCell ref="J148:K148"/>
    <mergeCell ref="H147:I147"/>
    <mergeCell ref="J147:K147"/>
    <mergeCell ref="F151:G151"/>
    <mergeCell ref="H151:I151"/>
    <mergeCell ref="J151:K151"/>
    <mergeCell ref="L147:M147"/>
    <mergeCell ref="N147:O147"/>
    <mergeCell ref="P147:Q147"/>
    <mergeCell ref="R147:S147"/>
    <mergeCell ref="R144:S144"/>
    <mergeCell ref="J145:K145"/>
    <mergeCell ref="L145:M145"/>
    <mergeCell ref="N145:O145"/>
    <mergeCell ref="P145:Q145"/>
    <mergeCell ref="N142:O142"/>
    <mergeCell ref="P142:Q142"/>
    <mergeCell ref="R145:S145"/>
    <mergeCell ref="H142:I142"/>
    <mergeCell ref="J142:K142"/>
    <mergeCell ref="L142:M142"/>
    <mergeCell ref="R142:S142"/>
    <mergeCell ref="H145:I145"/>
    <mergeCell ref="F144:G144"/>
    <mergeCell ref="H144:I144"/>
    <mergeCell ref="J144:K144"/>
    <mergeCell ref="L144:M144"/>
    <mergeCell ref="N144:O144"/>
    <mergeCell ref="P144:Q144"/>
    <mergeCell ref="A142:A159"/>
    <mergeCell ref="B142:B159"/>
    <mergeCell ref="C142:C159"/>
    <mergeCell ref="D142:D147"/>
    <mergeCell ref="E142:E147"/>
    <mergeCell ref="F142:G142"/>
    <mergeCell ref="F147:G147"/>
    <mergeCell ref="F145:G145"/>
    <mergeCell ref="D154:D156"/>
    <mergeCell ref="E154:E156"/>
    <mergeCell ref="N138:O138"/>
    <mergeCell ref="P138:Q138"/>
    <mergeCell ref="R138:S138"/>
    <mergeCell ref="F140:G140"/>
    <mergeCell ref="H140:I140"/>
    <mergeCell ref="J140:K140"/>
    <mergeCell ref="L140:M140"/>
    <mergeCell ref="N140:O140"/>
    <mergeCell ref="P140:Q140"/>
    <mergeCell ref="R140:S140"/>
    <mergeCell ref="D138:D140"/>
    <mergeCell ref="E138:E140"/>
    <mergeCell ref="F138:G138"/>
    <mergeCell ref="H138:I138"/>
    <mergeCell ref="J138:K138"/>
    <mergeCell ref="L138:M138"/>
    <mergeCell ref="N135:O135"/>
    <mergeCell ref="P135:Q135"/>
    <mergeCell ref="R135:S135"/>
    <mergeCell ref="F137:G137"/>
    <mergeCell ref="H137:I137"/>
    <mergeCell ref="J137:K137"/>
    <mergeCell ref="L137:M137"/>
    <mergeCell ref="N137:O137"/>
    <mergeCell ref="P137:Q137"/>
    <mergeCell ref="R137:S137"/>
    <mergeCell ref="D135:D137"/>
    <mergeCell ref="E135:E137"/>
    <mergeCell ref="F135:G135"/>
    <mergeCell ref="H135:I135"/>
    <mergeCell ref="J135:K135"/>
    <mergeCell ref="L135:M135"/>
    <mergeCell ref="R132:S132"/>
    <mergeCell ref="F134:G134"/>
    <mergeCell ref="H134:I134"/>
    <mergeCell ref="J134:K134"/>
    <mergeCell ref="L134:M134"/>
    <mergeCell ref="N134:O134"/>
    <mergeCell ref="P134:Q134"/>
    <mergeCell ref="R134:S134"/>
    <mergeCell ref="F132:G132"/>
    <mergeCell ref="R129:S129"/>
    <mergeCell ref="H131:I131"/>
    <mergeCell ref="J131:K131"/>
    <mergeCell ref="L131:M131"/>
    <mergeCell ref="N131:O131"/>
    <mergeCell ref="P131:Q131"/>
    <mergeCell ref="R131:S131"/>
    <mergeCell ref="H129:I129"/>
    <mergeCell ref="J129:K129"/>
    <mergeCell ref="L129:M129"/>
    <mergeCell ref="N129:O129"/>
    <mergeCell ref="P129:Q129"/>
    <mergeCell ref="H132:I132"/>
    <mergeCell ref="J132:K132"/>
    <mergeCell ref="L132:M132"/>
    <mergeCell ref="N132:O132"/>
    <mergeCell ref="P132:Q132"/>
    <mergeCell ref="R127:S127"/>
    <mergeCell ref="A129:A140"/>
    <mergeCell ref="B129:B140"/>
    <mergeCell ref="C129:C140"/>
    <mergeCell ref="D129:D131"/>
    <mergeCell ref="E129:E131"/>
    <mergeCell ref="F129:G129"/>
    <mergeCell ref="F131:G131"/>
    <mergeCell ref="D132:D134"/>
    <mergeCell ref="E132:E134"/>
    <mergeCell ref="F127:G127"/>
    <mergeCell ref="H127:I127"/>
    <mergeCell ref="J127:K127"/>
    <mergeCell ref="L127:M127"/>
    <mergeCell ref="N127:O127"/>
    <mergeCell ref="P127:Q127"/>
    <mergeCell ref="R124:S124"/>
    <mergeCell ref="D125:D127"/>
    <mergeCell ref="E125:E127"/>
    <mergeCell ref="F125:G125"/>
    <mergeCell ref="H125:I125"/>
    <mergeCell ref="J125:K125"/>
    <mergeCell ref="L125:M125"/>
    <mergeCell ref="N125:O125"/>
    <mergeCell ref="P125:Q125"/>
    <mergeCell ref="R125:S125"/>
    <mergeCell ref="F124:G124"/>
    <mergeCell ref="H124:I124"/>
    <mergeCell ref="J124:K124"/>
    <mergeCell ref="L124:M124"/>
    <mergeCell ref="N124:O124"/>
    <mergeCell ref="P124:Q124"/>
    <mergeCell ref="H122:I122"/>
    <mergeCell ref="J122:K122"/>
    <mergeCell ref="L122:M122"/>
    <mergeCell ref="N122:O122"/>
    <mergeCell ref="P122:Q122"/>
    <mergeCell ref="R122:S122"/>
    <mergeCell ref="H121:I121"/>
    <mergeCell ref="J121:K121"/>
    <mergeCell ref="L121:M121"/>
    <mergeCell ref="N121:O121"/>
    <mergeCell ref="P121:Q121"/>
    <mergeCell ref="R121:S121"/>
    <mergeCell ref="H119:I119"/>
    <mergeCell ref="J119:K119"/>
    <mergeCell ref="L119:M119"/>
    <mergeCell ref="N119:O119"/>
    <mergeCell ref="P119:Q119"/>
    <mergeCell ref="R119:S119"/>
    <mergeCell ref="A119:A127"/>
    <mergeCell ref="B119:B127"/>
    <mergeCell ref="C119:C127"/>
    <mergeCell ref="D119:D121"/>
    <mergeCell ref="E119:E121"/>
    <mergeCell ref="F119:G119"/>
    <mergeCell ref="F121:G121"/>
    <mergeCell ref="D122:D124"/>
    <mergeCell ref="E122:E124"/>
    <mergeCell ref="F122:G122"/>
    <mergeCell ref="N115:O115"/>
    <mergeCell ref="P115:Q115"/>
    <mergeCell ref="R115:S115"/>
    <mergeCell ref="F117:G117"/>
    <mergeCell ref="H117:I117"/>
    <mergeCell ref="J117:K117"/>
    <mergeCell ref="L117:M117"/>
    <mergeCell ref="N117:O117"/>
    <mergeCell ref="P117:Q117"/>
    <mergeCell ref="R117:S117"/>
    <mergeCell ref="P112:Q112"/>
    <mergeCell ref="R112:S112"/>
    <mergeCell ref="F114:G114"/>
    <mergeCell ref="H114:I114"/>
    <mergeCell ref="J114:K114"/>
    <mergeCell ref="L114:M114"/>
    <mergeCell ref="N114:O114"/>
    <mergeCell ref="P114:Q114"/>
    <mergeCell ref="R114:S114"/>
    <mergeCell ref="E112:E117"/>
    <mergeCell ref="F112:G112"/>
    <mergeCell ref="H112:I112"/>
    <mergeCell ref="J112:K112"/>
    <mergeCell ref="L112:M112"/>
    <mergeCell ref="N112:O112"/>
    <mergeCell ref="F115:G115"/>
    <mergeCell ref="H115:I115"/>
    <mergeCell ref="J115:K115"/>
    <mergeCell ref="L115:M115"/>
    <mergeCell ref="R109:S109"/>
    <mergeCell ref="H111:I111"/>
    <mergeCell ref="J111:K111"/>
    <mergeCell ref="L111:M111"/>
    <mergeCell ref="N111:O111"/>
    <mergeCell ref="P111:Q111"/>
    <mergeCell ref="R111:S111"/>
    <mergeCell ref="R106:S106"/>
    <mergeCell ref="H108:I108"/>
    <mergeCell ref="J108:K108"/>
    <mergeCell ref="L108:M108"/>
    <mergeCell ref="N108:O108"/>
    <mergeCell ref="P108:Q108"/>
    <mergeCell ref="R108:S108"/>
    <mergeCell ref="H106:I106"/>
    <mergeCell ref="J106:K106"/>
    <mergeCell ref="L106:M106"/>
    <mergeCell ref="N106:O106"/>
    <mergeCell ref="P106:Q106"/>
    <mergeCell ref="H109:I109"/>
    <mergeCell ref="J109:K109"/>
    <mergeCell ref="L109:M109"/>
    <mergeCell ref="N109:O109"/>
    <mergeCell ref="P109:Q109"/>
    <mergeCell ref="A106:A117"/>
    <mergeCell ref="B106:B117"/>
    <mergeCell ref="C106:C117"/>
    <mergeCell ref="D106:D111"/>
    <mergeCell ref="E106:E111"/>
    <mergeCell ref="F106:G106"/>
    <mergeCell ref="F108:G108"/>
    <mergeCell ref="F109:G109"/>
    <mergeCell ref="F111:G111"/>
    <mergeCell ref="D112:D117"/>
    <mergeCell ref="H104:I104"/>
    <mergeCell ref="J104:K104"/>
    <mergeCell ref="L104:M104"/>
    <mergeCell ref="N104:O104"/>
    <mergeCell ref="P104:Q104"/>
    <mergeCell ref="R104:S104"/>
    <mergeCell ref="H102:I102"/>
    <mergeCell ref="J102:K102"/>
    <mergeCell ref="L102:M102"/>
    <mergeCell ref="N102:O102"/>
    <mergeCell ref="P102:Q102"/>
    <mergeCell ref="R102:S102"/>
    <mergeCell ref="H98:I98"/>
    <mergeCell ref="J98:K98"/>
    <mergeCell ref="L98:M98"/>
    <mergeCell ref="N98:O98"/>
    <mergeCell ref="P98:Q98"/>
    <mergeCell ref="R98:S98"/>
    <mergeCell ref="H96:I96"/>
    <mergeCell ref="J96:K96"/>
    <mergeCell ref="L96:M96"/>
    <mergeCell ref="N96:O96"/>
    <mergeCell ref="P96:Q96"/>
    <mergeCell ref="R96:S96"/>
    <mergeCell ref="A96:A104"/>
    <mergeCell ref="B96:B104"/>
    <mergeCell ref="C96:C104"/>
    <mergeCell ref="F96:G96"/>
    <mergeCell ref="F98:G98"/>
    <mergeCell ref="D102:D104"/>
    <mergeCell ref="E102:E104"/>
    <mergeCell ref="F102:G102"/>
    <mergeCell ref="F104:G104"/>
    <mergeCell ref="D96:D101"/>
    <mergeCell ref="N92:O92"/>
    <mergeCell ref="P92:Q92"/>
    <mergeCell ref="R92:S92"/>
    <mergeCell ref="F94:G94"/>
    <mergeCell ref="H94:I94"/>
    <mergeCell ref="J94:K94"/>
    <mergeCell ref="L94:M94"/>
    <mergeCell ref="N94:O94"/>
    <mergeCell ref="P94:Q94"/>
    <mergeCell ref="R94:S94"/>
    <mergeCell ref="N89:O89"/>
    <mergeCell ref="P89:Q89"/>
    <mergeCell ref="R89:S89"/>
    <mergeCell ref="F91:G91"/>
    <mergeCell ref="H91:I91"/>
    <mergeCell ref="J91:K91"/>
    <mergeCell ref="L91:M91"/>
    <mergeCell ref="N91:O91"/>
    <mergeCell ref="P91:Q91"/>
    <mergeCell ref="R91:S91"/>
    <mergeCell ref="D89:D94"/>
    <mergeCell ref="E89:E94"/>
    <mergeCell ref="F89:G89"/>
    <mergeCell ref="H89:I89"/>
    <mergeCell ref="J89:K89"/>
    <mergeCell ref="L89:M89"/>
    <mergeCell ref="F92:G92"/>
    <mergeCell ref="H92:I92"/>
    <mergeCell ref="J92:K92"/>
    <mergeCell ref="L92:M92"/>
    <mergeCell ref="N86:O86"/>
    <mergeCell ref="P86:Q86"/>
    <mergeCell ref="R86:S86"/>
    <mergeCell ref="F88:G88"/>
    <mergeCell ref="H88:I88"/>
    <mergeCell ref="J88:K88"/>
    <mergeCell ref="L88:M88"/>
    <mergeCell ref="N88:O88"/>
    <mergeCell ref="P88:Q88"/>
    <mergeCell ref="R88:S88"/>
    <mergeCell ref="P83:Q83"/>
    <mergeCell ref="R83:S83"/>
    <mergeCell ref="F85:G85"/>
    <mergeCell ref="H85:I85"/>
    <mergeCell ref="J85:K85"/>
    <mergeCell ref="L85:M85"/>
    <mergeCell ref="N85:O85"/>
    <mergeCell ref="P85:Q85"/>
    <mergeCell ref="R85:S85"/>
    <mergeCell ref="E83:E88"/>
    <mergeCell ref="F83:G83"/>
    <mergeCell ref="H83:I83"/>
    <mergeCell ref="J83:K83"/>
    <mergeCell ref="L83:M83"/>
    <mergeCell ref="N83:O83"/>
    <mergeCell ref="F86:G86"/>
    <mergeCell ref="H86:I86"/>
    <mergeCell ref="J86:K86"/>
    <mergeCell ref="L86:M86"/>
    <mergeCell ref="H82:I82"/>
    <mergeCell ref="J82:K82"/>
    <mergeCell ref="L82:M82"/>
    <mergeCell ref="N82:O82"/>
    <mergeCell ref="P82:Q82"/>
    <mergeCell ref="R82:S82"/>
    <mergeCell ref="H80:I80"/>
    <mergeCell ref="J80:K80"/>
    <mergeCell ref="L80:M80"/>
    <mergeCell ref="N80:O80"/>
    <mergeCell ref="P80:Q80"/>
    <mergeCell ref="R80:S80"/>
    <mergeCell ref="H79:I79"/>
    <mergeCell ref="J79:K79"/>
    <mergeCell ref="L79:M79"/>
    <mergeCell ref="N79:O79"/>
    <mergeCell ref="P79:Q79"/>
    <mergeCell ref="R79:S79"/>
    <mergeCell ref="H77:I77"/>
    <mergeCell ref="J77:K77"/>
    <mergeCell ref="L77:M77"/>
    <mergeCell ref="N77:O77"/>
    <mergeCell ref="P77:Q77"/>
    <mergeCell ref="R77:S77"/>
    <mergeCell ref="A77:A94"/>
    <mergeCell ref="B77:B94"/>
    <mergeCell ref="C77:C94"/>
    <mergeCell ref="D77:D82"/>
    <mergeCell ref="E77:E82"/>
    <mergeCell ref="F77:G77"/>
    <mergeCell ref="F79:G79"/>
    <mergeCell ref="F80:G80"/>
    <mergeCell ref="F82:G82"/>
    <mergeCell ref="D83:D88"/>
    <mergeCell ref="L73:M73"/>
    <mergeCell ref="N73:O73"/>
    <mergeCell ref="P73:Q73"/>
    <mergeCell ref="R73:S73"/>
    <mergeCell ref="H75:I75"/>
    <mergeCell ref="J75:K75"/>
    <mergeCell ref="L75:M75"/>
    <mergeCell ref="N75:O75"/>
    <mergeCell ref="P75:Q75"/>
    <mergeCell ref="R75:S75"/>
    <mergeCell ref="R71:S71"/>
    <mergeCell ref="A73:A75"/>
    <mergeCell ref="B73:B75"/>
    <mergeCell ref="C73:C75"/>
    <mergeCell ref="D73:D75"/>
    <mergeCell ref="E73:E75"/>
    <mergeCell ref="F73:G73"/>
    <mergeCell ref="F75:G75"/>
    <mergeCell ref="H73:I73"/>
    <mergeCell ref="J73:K73"/>
    <mergeCell ref="F71:G71"/>
    <mergeCell ref="H71:I71"/>
    <mergeCell ref="J71:K71"/>
    <mergeCell ref="L71:M71"/>
    <mergeCell ref="N71:O71"/>
    <mergeCell ref="P71:Q71"/>
    <mergeCell ref="H69:I69"/>
    <mergeCell ref="J69:K69"/>
    <mergeCell ref="L69:M69"/>
    <mergeCell ref="N69:O69"/>
    <mergeCell ref="P69:Q69"/>
    <mergeCell ref="R69:S69"/>
    <mergeCell ref="H68:I68"/>
    <mergeCell ref="J68:K68"/>
    <mergeCell ref="L68:M68"/>
    <mergeCell ref="N68:O68"/>
    <mergeCell ref="P68:Q68"/>
    <mergeCell ref="R68:S68"/>
    <mergeCell ref="H66:I66"/>
    <mergeCell ref="J66:K66"/>
    <mergeCell ref="L66:M66"/>
    <mergeCell ref="N66:O66"/>
    <mergeCell ref="P66:Q66"/>
    <mergeCell ref="R66:S66"/>
    <mergeCell ref="P63:Q63"/>
    <mergeCell ref="R63:S63"/>
    <mergeCell ref="F65:G65"/>
    <mergeCell ref="H65:I65"/>
    <mergeCell ref="J65:K65"/>
    <mergeCell ref="L65:M65"/>
    <mergeCell ref="N65:O65"/>
    <mergeCell ref="P65:Q65"/>
    <mergeCell ref="R65:S65"/>
    <mergeCell ref="R59:S59"/>
    <mergeCell ref="N57:O57"/>
    <mergeCell ref="P57:Q57"/>
    <mergeCell ref="D63:D65"/>
    <mergeCell ref="E63:E65"/>
    <mergeCell ref="F63:G63"/>
    <mergeCell ref="H63:I63"/>
    <mergeCell ref="J63:K63"/>
    <mergeCell ref="L63:M63"/>
    <mergeCell ref="N63:O63"/>
    <mergeCell ref="H57:I57"/>
    <mergeCell ref="J57:K57"/>
    <mergeCell ref="L57:M57"/>
    <mergeCell ref="R57:S57"/>
    <mergeCell ref="F59:G59"/>
    <mergeCell ref="H59:I59"/>
    <mergeCell ref="J59:K59"/>
    <mergeCell ref="L59:M59"/>
    <mergeCell ref="N59:O59"/>
    <mergeCell ref="P59:Q59"/>
    <mergeCell ref="A57:A71"/>
    <mergeCell ref="B57:B71"/>
    <mergeCell ref="C57:C71"/>
    <mergeCell ref="F57:G57"/>
    <mergeCell ref="D66:D68"/>
    <mergeCell ref="E66:E68"/>
    <mergeCell ref="F66:G66"/>
    <mergeCell ref="D69:D71"/>
    <mergeCell ref="E69:E71"/>
    <mergeCell ref="F69:G69"/>
    <mergeCell ref="N53:O53"/>
    <mergeCell ref="P53:Q53"/>
    <mergeCell ref="R53:S53"/>
    <mergeCell ref="F55:G55"/>
    <mergeCell ref="H55:I55"/>
    <mergeCell ref="J55:K55"/>
    <mergeCell ref="L55:M55"/>
    <mergeCell ref="N55:O55"/>
    <mergeCell ref="P55:Q55"/>
    <mergeCell ref="R55:S55"/>
    <mergeCell ref="D53:D55"/>
    <mergeCell ref="E53:E55"/>
    <mergeCell ref="F53:G53"/>
    <mergeCell ref="H53:I53"/>
    <mergeCell ref="J53:K53"/>
    <mergeCell ref="L53:M53"/>
    <mergeCell ref="P47:Q47"/>
    <mergeCell ref="R47:S47"/>
    <mergeCell ref="H49:I49"/>
    <mergeCell ref="J49:K49"/>
    <mergeCell ref="L49:M49"/>
    <mergeCell ref="N49:O49"/>
    <mergeCell ref="P49:Q49"/>
    <mergeCell ref="R49:S49"/>
    <mergeCell ref="P45:Q45"/>
    <mergeCell ref="R45:S45"/>
    <mergeCell ref="A47:A55"/>
    <mergeCell ref="B47:B55"/>
    <mergeCell ref="C47:C55"/>
    <mergeCell ref="D47:D49"/>
    <mergeCell ref="E47:E49"/>
    <mergeCell ref="F47:G47"/>
    <mergeCell ref="F49:G49"/>
    <mergeCell ref="H47:I47"/>
    <mergeCell ref="H42:I42"/>
    <mergeCell ref="J42:K42"/>
    <mergeCell ref="L42:M42"/>
    <mergeCell ref="N42:O42"/>
    <mergeCell ref="P42:Q42"/>
    <mergeCell ref="R42:S42"/>
    <mergeCell ref="H40:I40"/>
    <mergeCell ref="J40:K40"/>
    <mergeCell ref="L40:M40"/>
    <mergeCell ref="N40:O40"/>
    <mergeCell ref="P40:Q40"/>
    <mergeCell ref="R40:S40"/>
    <mergeCell ref="A40:A45"/>
    <mergeCell ref="B40:B45"/>
    <mergeCell ref="C40:C45"/>
    <mergeCell ref="D40:D45"/>
    <mergeCell ref="E40:E45"/>
    <mergeCell ref="F40:G40"/>
    <mergeCell ref="F42:G42"/>
    <mergeCell ref="F45:G45"/>
    <mergeCell ref="F43:G43"/>
    <mergeCell ref="H38:I38"/>
    <mergeCell ref="J38:K38"/>
    <mergeCell ref="L38:M38"/>
    <mergeCell ref="N38:O38"/>
    <mergeCell ref="P38:Q38"/>
    <mergeCell ref="R38:S38"/>
    <mergeCell ref="H36:I36"/>
    <mergeCell ref="J36:K36"/>
    <mergeCell ref="L36:M36"/>
    <mergeCell ref="N36:O36"/>
    <mergeCell ref="P36:Q36"/>
    <mergeCell ref="R36:S36"/>
    <mergeCell ref="A36:A38"/>
    <mergeCell ref="B36:B38"/>
    <mergeCell ref="C36:C38"/>
    <mergeCell ref="D36:D38"/>
    <mergeCell ref="E36:E38"/>
    <mergeCell ref="F36:G36"/>
    <mergeCell ref="F38:G38"/>
    <mergeCell ref="N32:O32"/>
    <mergeCell ref="P32:Q32"/>
    <mergeCell ref="R32:S32"/>
    <mergeCell ref="F34:G34"/>
    <mergeCell ref="H34:I34"/>
    <mergeCell ref="J34:K34"/>
    <mergeCell ref="L34:M34"/>
    <mergeCell ref="N34:O34"/>
    <mergeCell ref="P34:Q34"/>
    <mergeCell ref="R34:S34"/>
    <mergeCell ref="D32:D34"/>
    <mergeCell ref="E32:E34"/>
    <mergeCell ref="F32:G32"/>
    <mergeCell ref="H32:I32"/>
    <mergeCell ref="J32:K32"/>
    <mergeCell ref="L32:M32"/>
    <mergeCell ref="N29:O29"/>
    <mergeCell ref="P29:Q29"/>
    <mergeCell ref="R29:S29"/>
    <mergeCell ref="F31:G31"/>
    <mergeCell ref="H31:I31"/>
    <mergeCell ref="J31:K31"/>
    <mergeCell ref="L31:M31"/>
    <mergeCell ref="N31:O31"/>
    <mergeCell ref="P31:Q31"/>
    <mergeCell ref="R31:S31"/>
    <mergeCell ref="D29:D31"/>
    <mergeCell ref="E29:E31"/>
    <mergeCell ref="F29:G29"/>
    <mergeCell ref="H29:I29"/>
    <mergeCell ref="J29:K29"/>
    <mergeCell ref="L29:M29"/>
    <mergeCell ref="N26:O26"/>
    <mergeCell ref="P26:Q26"/>
    <mergeCell ref="R26:S26"/>
    <mergeCell ref="F28:G28"/>
    <mergeCell ref="H28:I28"/>
    <mergeCell ref="J28:K28"/>
    <mergeCell ref="L28:M28"/>
    <mergeCell ref="N28:O28"/>
    <mergeCell ref="P28:Q28"/>
    <mergeCell ref="R28:S28"/>
    <mergeCell ref="R24:S24"/>
    <mergeCell ref="A26:A34"/>
    <mergeCell ref="B26:B34"/>
    <mergeCell ref="C26:C34"/>
    <mergeCell ref="D26:D28"/>
    <mergeCell ref="E26:E28"/>
    <mergeCell ref="F26:G26"/>
    <mergeCell ref="H26:I26"/>
    <mergeCell ref="J26:K26"/>
    <mergeCell ref="L26:M26"/>
    <mergeCell ref="N22:O22"/>
    <mergeCell ref="F24:G24"/>
    <mergeCell ref="H24:I24"/>
    <mergeCell ref="L24:M24"/>
    <mergeCell ref="N24:O24"/>
    <mergeCell ref="P24:Q24"/>
    <mergeCell ref="D22:D24"/>
    <mergeCell ref="E22:E24"/>
    <mergeCell ref="F22:G22"/>
    <mergeCell ref="H22:I22"/>
    <mergeCell ref="J22:K22"/>
    <mergeCell ref="L22:M22"/>
    <mergeCell ref="P19:Q19"/>
    <mergeCell ref="R19:S19"/>
    <mergeCell ref="F62:G62"/>
    <mergeCell ref="H62:I62"/>
    <mergeCell ref="J62:K62"/>
    <mergeCell ref="L62:M62"/>
    <mergeCell ref="N62:O62"/>
    <mergeCell ref="P22:Q22"/>
    <mergeCell ref="R22:S22"/>
    <mergeCell ref="J24:K24"/>
    <mergeCell ref="N21:O21"/>
    <mergeCell ref="P21:Q21"/>
    <mergeCell ref="R21:S21"/>
    <mergeCell ref="D19:D21"/>
    <mergeCell ref="E19:E21"/>
    <mergeCell ref="F19:G19"/>
    <mergeCell ref="H19:I19"/>
    <mergeCell ref="J19:K19"/>
    <mergeCell ref="L19:M19"/>
    <mergeCell ref="N19:O19"/>
    <mergeCell ref="R18:S18"/>
    <mergeCell ref="F18:G18"/>
    <mergeCell ref="H18:I18"/>
    <mergeCell ref="N60:O60"/>
    <mergeCell ref="P60:Q60"/>
    <mergeCell ref="R60:S60"/>
    <mergeCell ref="F21:G21"/>
    <mergeCell ref="H21:I21"/>
    <mergeCell ref="J21:K21"/>
    <mergeCell ref="L21:M21"/>
    <mergeCell ref="J18:K18"/>
    <mergeCell ref="L18:M18"/>
    <mergeCell ref="N18:O18"/>
    <mergeCell ref="P18:Q18"/>
    <mergeCell ref="H16:I16"/>
    <mergeCell ref="J16:K16"/>
    <mergeCell ref="L16:M16"/>
    <mergeCell ref="N16:O16"/>
    <mergeCell ref="P16:Q16"/>
    <mergeCell ref="R16:S16"/>
    <mergeCell ref="H12:I12"/>
    <mergeCell ref="J12:K12"/>
    <mergeCell ref="L12:M12"/>
    <mergeCell ref="N12:O12"/>
    <mergeCell ref="P12:Q12"/>
    <mergeCell ref="R12:S12"/>
    <mergeCell ref="N13:O13"/>
    <mergeCell ref="P13:Q13"/>
    <mergeCell ref="R13:S13"/>
    <mergeCell ref="H10:I10"/>
    <mergeCell ref="J10:K10"/>
    <mergeCell ref="L10:M10"/>
    <mergeCell ref="N10:O10"/>
    <mergeCell ref="P10:Q10"/>
    <mergeCell ref="R10:S10"/>
    <mergeCell ref="A10:A24"/>
    <mergeCell ref="B10:B24"/>
    <mergeCell ref="C10:C24"/>
    <mergeCell ref="D10:D12"/>
    <mergeCell ref="E10:E12"/>
    <mergeCell ref="F10:G10"/>
    <mergeCell ref="F12:G12"/>
    <mergeCell ref="D16:D18"/>
    <mergeCell ref="E16:E18"/>
    <mergeCell ref="F16:G16"/>
    <mergeCell ref="L6:M6"/>
    <mergeCell ref="N6:O6"/>
    <mergeCell ref="P6:Q6"/>
    <mergeCell ref="R6:S6"/>
    <mergeCell ref="H8:I8"/>
    <mergeCell ref="J8:K8"/>
    <mergeCell ref="L8:M8"/>
    <mergeCell ref="N8:O8"/>
    <mergeCell ref="P8:Q8"/>
    <mergeCell ref="R8:S8"/>
    <mergeCell ref="R5:S5"/>
    <mergeCell ref="A6:A8"/>
    <mergeCell ref="B6:B8"/>
    <mergeCell ref="C6:C8"/>
    <mergeCell ref="D6:D8"/>
    <mergeCell ref="E6:E8"/>
    <mergeCell ref="F6:G6"/>
    <mergeCell ref="F8:G8"/>
    <mergeCell ref="H6:I6"/>
    <mergeCell ref="J6:K6"/>
    <mergeCell ref="P43:Q43"/>
    <mergeCell ref="R43:S43"/>
    <mergeCell ref="P1:S1"/>
    <mergeCell ref="A2:S2"/>
    <mergeCell ref="F5:G5"/>
    <mergeCell ref="H5:I5"/>
    <mergeCell ref="J5:K5"/>
    <mergeCell ref="L5:M5"/>
    <mergeCell ref="N5:O5"/>
    <mergeCell ref="P5:Q5"/>
    <mergeCell ref="D50:D52"/>
    <mergeCell ref="H43:I43"/>
    <mergeCell ref="J43:K43"/>
    <mergeCell ref="L43:M43"/>
    <mergeCell ref="N43:O43"/>
    <mergeCell ref="H45:I45"/>
    <mergeCell ref="J45:K45"/>
    <mergeCell ref="L45:M45"/>
    <mergeCell ref="N45:O45"/>
    <mergeCell ref="R52:S52"/>
    <mergeCell ref="F50:G50"/>
    <mergeCell ref="H50:I50"/>
    <mergeCell ref="J50:K50"/>
    <mergeCell ref="L50:M50"/>
    <mergeCell ref="E50:E52"/>
    <mergeCell ref="J47:K47"/>
    <mergeCell ref="L47:M47"/>
    <mergeCell ref="N47:O47"/>
    <mergeCell ref="F52:G52"/>
    <mergeCell ref="H52:I52"/>
    <mergeCell ref="J52:K52"/>
    <mergeCell ref="L52:M52"/>
    <mergeCell ref="N52:O52"/>
    <mergeCell ref="P52:Q52"/>
    <mergeCell ref="D13:D15"/>
    <mergeCell ref="E13:E15"/>
    <mergeCell ref="F13:G13"/>
    <mergeCell ref="H13:I13"/>
    <mergeCell ref="J13:K13"/>
    <mergeCell ref="L13:M13"/>
    <mergeCell ref="F15:G15"/>
    <mergeCell ref="H15:I15"/>
    <mergeCell ref="J15:K15"/>
    <mergeCell ref="L15:M15"/>
    <mergeCell ref="N15:O15"/>
    <mergeCell ref="P15:Q15"/>
    <mergeCell ref="R15:S15"/>
    <mergeCell ref="F60:G60"/>
    <mergeCell ref="H60:I60"/>
    <mergeCell ref="J60:K60"/>
    <mergeCell ref="L60:M60"/>
    <mergeCell ref="N50:O50"/>
    <mergeCell ref="P50:Q50"/>
    <mergeCell ref="R50:S50"/>
    <mergeCell ref="P62:Q62"/>
    <mergeCell ref="R62:S62"/>
    <mergeCell ref="D57:D62"/>
    <mergeCell ref="E57:E62"/>
    <mergeCell ref="F68:G68"/>
    <mergeCell ref="F99:G99"/>
    <mergeCell ref="H99:I99"/>
    <mergeCell ref="J99:K99"/>
    <mergeCell ref="L99:M99"/>
    <mergeCell ref="N99:O99"/>
    <mergeCell ref="E96:E101"/>
    <mergeCell ref="P99:Q99"/>
    <mergeCell ref="R99:S99"/>
    <mergeCell ref="F101:G101"/>
    <mergeCell ref="H101:I101"/>
    <mergeCell ref="J101:K101"/>
    <mergeCell ref="L101:M101"/>
    <mergeCell ref="N101:O101"/>
    <mergeCell ref="P101:Q101"/>
    <mergeCell ref="R101:S101"/>
  </mergeCells>
  <printOptions/>
  <pageMargins left="0.7" right="0.7" top="0.75" bottom="0.75" header="0.3" footer="0.3"/>
  <pageSetup fitToHeight="0" horizontalDpi="600" verticalDpi="600" orientation="landscape" paperSize="9" scale="67" r:id="rId1"/>
  <rowBreaks count="5" manualBreakCount="5">
    <brk id="35" max="255" man="1"/>
    <brk id="72" max="255" man="1"/>
    <brk id="105" max="255" man="1"/>
    <brk id="128" max="255" man="1"/>
    <brk id="16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Пользователь</cp:lastModifiedBy>
  <cp:lastPrinted>2018-01-30T09:16:28Z</cp:lastPrinted>
  <dcterms:created xsi:type="dcterms:W3CDTF">2015-09-30T10:41:38Z</dcterms:created>
  <dcterms:modified xsi:type="dcterms:W3CDTF">2018-01-31T14:10:00Z</dcterms:modified>
  <cp:category/>
  <cp:version/>
  <cp:contentType/>
  <cp:contentStatus/>
</cp:coreProperties>
</file>